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M:\DOCUMENTI OFFICE E VARI\Calcolo prestazioni ModvFresh e Kascata\Dimensionamento ModvFresh Rev.2\"/>
    </mc:Choice>
  </mc:AlternateContent>
  <xr:revisionPtr revIDLastSave="0" documentId="13_ncr:1_{78B963AB-C2FE-4467-A679-D5481E35A72A}" xr6:coauthVersionLast="47" xr6:coauthVersionMax="47" xr10:uidLastSave="{00000000-0000-0000-0000-000000000000}"/>
  <bookViews>
    <workbookView xWindow="3720" yWindow="705" windowWidth="16470" windowHeight="16050" tabRatio="775" xr2:uid="{00000000-000D-0000-FFFF-FFFF00000000}"/>
  </bookViews>
  <sheets>
    <sheet name="Modvfresh" sheetId="10" r:id="rId1"/>
    <sheet name="Lesebeispiel für ein Diagramm" sheetId="12" r:id="rId2"/>
  </sheets>
  <definedNames>
    <definedName name="_xlnm.Print_Area" localSheetId="1">'Lesebeispiel für ein Diagramm'!$A$1:$C$9</definedName>
    <definedName name="Elenco_Componenti" localSheetId="1">#REF!</definedName>
    <definedName name="Elenco_Componenti">#REF!</definedName>
    <definedName name="Kascata2" localSheetId="1">#REF!</definedName>
    <definedName name="Kascata2">#REF!</definedName>
    <definedName name="Kascata3" localSheetId="1">#REF!</definedName>
    <definedName name="Kascata3">#REF!</definedName>
    <definedName name="Kascata4" localSheetId="1">#REF!</definedName>
    <definedName name="Kascata4">#REF!</definedName>
    <definedName name="Kascata5" localSheetId="1">#REF!</definedName>
    <definedName name="Kascata5">#REF!</definedName>
    <definedName name="Kascata6" localSheetId="1">#REF!</definedName>
    <definedName name="Kascata6">#REF!</definedName>
    <definedName name="Kascata7" localSheetId="1">#REF!</definedName>
    <definedName name="Kascata7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10" l="1"/>
  <c r="J34" i="10"/>
  <c r="J46" i="10" l="1"/>
  <c r="J40" i="10"/>
  <c r="J43" i="10" s="1"/>
</calcChain>
</file>

<file path=xl/sharedStrings.xml><?xml version="1.0" encoding="utf-8"?>
<sst xmlns="http://schemas.openxmlformats.org/spreadsheetml/2006/main" count="67" uniqueCount="57">
  <si>
    <t>[ °C ]</t>
  </si>
  <si>
    <t>[ l/min ]</t>
  </si>
  <si>
    <t>[ l ]</t>
  </si>
  <si>
    <t>[ kW ]</t>
  </si>
  <si>
    <t>[ min ]</t>
  </si>
  <si>
    <t>Energia utilizzabile</t>
  </si>
  <si>
    <t>[ MJ ]</t>
  </si>
  <si>
    <t>L'energia garantita dal salto di temperatura nell'accumulo.</t>
  </si>
  <si>
    <t xml:space="preserve"> </t>
  </si>
  <si>
    <t>1 L acqua = 1 Kg massa</t>
  </si>
  <si>
    <r>
      <rPr>
        <b/>
        <sz val="11"/>
        <color theme="1"/>
        <rFont val="Calibri"/>
        <family val="2"/>
        <scheme val="minor"/>
      </rPr>
      <t>Energia [MJ]:</t>
    </r>
    <r>
      <rPr>
        <sz val="11"/>
        <color theme="1"/>
        <rFont val="Calibri"/>
        <family val="2"/>
        <scheme val="minor"/>
      </rPr>
      <t xml:space="preserve"> massa [kg] * ΔT consumata [°C] * cal.specifico [J/g°C]</t>
    </r>
  </si>
  <si>
    <t xml:space="preserve">Esempio: </t>
  </si>
  <si>
    <t>Esempio:</t>
  </si>
  <si>
    <r>
      <rPr>
        <b/>
        <sz val="11"/>
        <color theme="1"/>
        <rFont val="Calibri"/>
        <family val="2"/>
        <scheme val="minor"/>
      </rPr>
      <t>Spillamento [L]:</t>
    </r>
    <r>
      <rPr>
        <sz val="11"/>
        <color theme="1"/>
        <rFont val="Calibri"/>
        <family val="2"/>
        <scheme val="minor"/>
      </rPr>
      <t xml:space="preserve"> Portata [L/min] * Tempo di erogazione [min]</t>
    </r>
  </si>
  <si>
    <t>Se pot.gen &gt; pot.erogata è "illimitato"</t>
  </si>
  <si>
    <r>
      <rPr>
        <b/>
        <sz val="11"/>
        <color theme="1"/>
        <rFont val="Calibri"/>
        <family val="2"/>
        <scheme val="minor"/>
      </rPr>
      <t>T erogazione [s]</t>
    </r>
    <r>
      <rPr>
        <sz val="11"/>
        <color theme="1"/>
        <rFont val="Calibri"/>
        <family val="2"/>
        <scheme val="minor"/>
      </rPr>
      <t>: energia [J] / potenza erogata [W]</t>
    </r>
  </si>
  <si>
    <r>
      <rPr>
        <b/>
        <sz val="11"/>
        <color theme="1"/>
        <rFont val="Calibri"/>
        <family val="2"/>
        <scheme val="minor"/>
      </rPr>
      <t>Potenza erogata [W]:</t>
    </r>
    <r>
      <rPr>
        <sz val="11"/>
        <color theme="1"/>
        <rFont val="Calibri"/>
        <family val="2"/>
        <scheme val="minor"/>
      </rPr>
      <t xml:space="preserve"> portata di massa [kg/s] * ΔT in erogazione [°C] * cal.specifico [J/kg°C]</t>
    </r>
  </si>
  <si>
    <t>15/60*(45-10)*4.186= 36.627,5 W</t>
  </si>
  <si>
    <t>250*(60-52,2)*4.186=8.162.700 J</t>
  </si>
  <si>
    <t>(8.162.700 / 6.628) = 1231,6 s = 20,52 min</t>
  </si>
  <si>
    <r>
      <rPr>
        <b/>
        <sz val="11"/>
        <color theme="1"/>
        <rFont val="Calibri"/>
        <family val="2"/>
        <scheme val="minor"/>
      </rPr>
      <t>T ripristino [s]</t>
    </r>
    <r>
      <rPr>
        <sz val="11"/>
        <color theme="1"/>
        <rFont val="Calibri"/>
        <family val="2"/>
        <scheme val="minor"/>
      </rPr>
      <t>: energia [J] / potenza generatore [W]</t>
    </r>
  </si>
  <si>
    <t>8.162.700 / 30.000 = 272 s = 4,5 min</t>
  </si>
  <si>
    <t>Se pot.gen &gt; pot.erogata è "0"</t>
  </si>
  <si>
    <t>15*20,52 = 307,8</t>
  </si>
  <si>
    <r>
      <t>Die vollständigen Diagramme für die einzelnen ModvFresh-Modelle finden Sie auf der Website www.brv.it, indem Sie die Anleitungen für die einzelnen Geräte herunterladen
(</t>
    </r>
    <r>
      <rPr>
        <b/>
        <i/>
        <sz val="12"/>
        <color rgb="FF7030A0"/>
        <rFont val="Calibri"/>
        <family val="2"/>
        <scheme val="minor"/>
      </rPr>
      <t>menù Produkte  /  ModvlvS  /  Brauchwarmwasser  /  Frischwasserstationen "ModvFresh"</t>
    </r>
    <r>
      <rPr>
        <b/>
        <sz val="12"/>
        <color rgb="FF7030A0"/>
        <rFont val="Calibri"/>
        <family val="2"/>
        <scheme val="minor"/>
      </rPr>
      <t>).</t>
    </r>
  </si>
  <si>
    <t>In diesem Beispiel wird ein Warmwasserdurchfluss von 15 l/min bei einer Temperatur von 45°C benötigt. Wenn die gewünschte Warmwassertemperaturkurve überschritten wird, ergibt sich daraus, dass der Durchfluss aus dem Puffer mindestens 52,2°C betragen muss. Dies ist der Wert, der in das Feld "Erforderliche Mindest-Speichertemperatur" des Leistungsberechnungsblattes einzutragen ist.</t>
  </si>
  <si>
    <t>Erforderliche Speichertemperatur [ °C ]</t>
  </si>
  <si>
    <t>Kaltwasserzulauf: 10°C</t>
  </si>
  <si>
    <t>Durchflussmenge [ L/min ]</t>
  </si>
  <si>
    <r>
      <t xml:space="preserve">Beispieldiagramm, nur gültig für das Modell
 </t>
    </r>
    <r>
      <rPr>
        <b/>
        <i/>
        <sz val="14"/>
        <color rgb="FF7030A0"/>
        <rFont val="Arial"/>
        <family val="2"/>
      </rPr>
      <t xml:space="preserve">ModvFresh 2 - 70 kW
</t>
    </r>
    <r>
      <rPr>
        <i/>
        <sz val="14"/>
        <color rgb="FF7030A0"/>
        <rFont val="Arial"/>
        <family val="2"/>
      </rPr>
      <t>bei einer Kaltwassereintrittstemperatur von 10°C</t>
    </r>
  </si>
  <si>
    <t>Erforderliche Mindestspeichertemperatur: Ableitung aus Diagrammen</t>
  </si>
  <si>
    <t>Leistungsberechnung von Warmwasserbereitungsanlagen Kascata</t>
  </si>
  <si>
    <t>Für diesen Parameter befolgen Sie bitte die Anweisungen auf dem Blatt "Lesebeispiel für Diagramme".</t>
  </si>
  <si>
    <t>Minimale Wassertemperatur im Pufferspeicher</t>
  </si>
  <si>
    <t>Tragen Sie den Temperaturwert in das Leistungsdiagramm des jeweiligen Geräts ein, indem Sie den Wert für die "erforderliche Durchflussmenge" mit der Kurve für die "erforderliche Temperatur" abgleichen.</t>
  </si>
  <si>
    <t>Bereitstellungszeit</t>
  </si>
  <si>
    <t>Die Gesamtleistungsabgabe des ModvFresh-Geräts.</t>
  </si>
  <si>
    <t>Projektdaten</t>
  </si>
  <si>
    <t>Maximale Speichertemperatur</t>
  </si>
  <si>
    <t>Die maximale Wassertemperatur, bei der die Wärmequelle den Speicher gleichmäßig laden kann.</t>
  </si>
  <si>
    <t>Kaltwassereintrittstemperatur</t>
  </si>
  <si>
    <t>Die Temperatur des kalten Wassers aus dem Aquädukt.</t>
  </si>
  <si>
    <t>Brauchwarmwassertemperatur bei Auslieferung.</t>
  </si>
  <si>
    <t>Erforderliche Durchflussmenge</t>
  </si>
  <si>
    <t>Kontinuierlicher Durchfluss bei der Abgabe.</t>
  </si>
  <si>
    <t>Speicherkapazität</t>
  </si>
  <si>
    <t>Das im Speicher enthaltene Wasservolumen.</t>
  </si>
  <si>
    <t>Leistung des Wärmeerzeugers</t>
  </si>
  <si>
    <t>Die Nennwärmeleistung bei Betriebstemperatur.</t>
  </si>
  <si>
    <t>Berechnete Leistungsdaten</t>
  </si>
  <si>
    <t>Abzapfenzeit</t>
  </si>
  <si>
    <t>Die Förderzeit bei der gewünschten Durchflussmenge und Temperatur.</t>
  </si>
  <si>
    <t>Gesamtabzapfen</t>
  </si>
  <si>
    <t>Die Gesamtmenge des gelieferten Warmwassers.</t>
  </si>
  <si>
    <t>Erholungszeit</t>
  </si>
  <si>
    <t>Die Zeit, die benötigt wird, um von der Mindest- zur Höchsttemperatur im Speicher zu gelangen.</t>
  </si>
  <si>
    <t>Erforderliche Temperatur für BWW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</si>
</sst>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3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rgb="FF7030A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2"/>
      <color rgb="FF7030A0"/>
      <name val="Calibri"/>
      <family val="2"/>
      <scheme val="minor"/>
    </font>
    <font>
      <sz val="12"/>
      <color rgb="FF7030A0"/>
      <name val="Calibri"/>
      <family val="2"/>
      <scheme val="minor"/>
    </font>
    <font>
      <b/>
      <i/>
      <sz val="26"/>
      <color rgb="FFFF0000"/>
      <name val="Times New Roman"/>
      <family val="1"/>
    </font>
    <font>
      <i/>
      <sz val="14"/>
      <color rgb="FF7030A0"/>
      <name val="Arial"/>
      <family val="2"/>
    </font>
    <font>
      <b/>
      <i/>
      <sz val="14"/>
      <color rgb="FF7030A0"/>
      <name val="Arial"/>
      <family val="2"/>
    </font>
    <font>
      <i/>
      <sz val="14"/>
      <color rgb="FFFF0000"/>
      <name val="Arial"/>
      <family val="2"/>
    </font>
    <font>
      <b/>
      <i/>
      <sz val="14"/>
      <color rgb="FFFF0000"/>
      <name val="Times New Roman"/>
      <family val="1"/>
    </font>
    <font>
      <b/>
      <i/>
      <sz val="10"/>
      <color theme="9" tint="-0.249977111117893"/>
      <name val="Arial"/>
      <family val="2"/>
    </font>
    <font>
      <b/>
      <i/>
      <sz val="14"/>
      <color theme="3" tint="-0.249977111117893"/>
      <name val="Calibri"/>
      <family val="2"/>
      <scheme val="minor"/>
    </font>
    <font>
      <b/>
      <i/>
      <sz val="14"/>
      <color theme="6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CE4D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AFAD4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8" fillId="0" borderId="0" xfId="0" applyFont="1"/>
    <xf numFmtId="0" fontId="12" fillId="0" borderId="0" xfId="0" applyFont="1"/>
    <xf numFmtId="0" fontId="11" fillId="0" borderId="0" xfId="0" applyFont="1" applyAlignment="1">
      <alignment horizontal="right"/>
    </xf>
    <xf numFmtId="0" fontId="8" fillId="0" borderId="0" xfId="0" applyFont="1" applyAlignment="1">
      <alignment horizontal="right" vertical="top"/>
    </xf>
    <xf numFmtId="3" fontId="0" fillId="0" borderId="0" xfId="0" applyNumberFormat="1"/>
    <xf numFmtId="0" fontId="0" fillId="0" borderId="0" xfId="0" applyAlignment="1">
      <alignment horizontal="center"/>
    </xf>
    <xf numFmtId="0" fontId="19" fillId="0" borderId="0" xfId="0" applyFont="1" applyAlignment="1">
      <alignment horizontal="center" wrapText="1"/>
    </xf>
    <xf numFmtId="0" fontId="18" fillId="0" borderId="0" xfId="0" applyFont="1" applyAlignment="1">
      <alignment horizontal="center"/>
    </xf>
    <xf numFmtId="0" fontId="0" fillId="0" borderId="7" xfId="0" applyBorder="1" applyAlignment="1">
      <alignment horizontal="center"/>
    </xf>
    <xf numFmtId="0" fontId="21" fillId="2" borderId="9" xfId="0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horizontal="center" vertical="center"/>
    </xf>
    <xf numFmtId="0" fontId="21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5" fillId="2" borderId="0" xfId="0" applyFont="1" applyFill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20" fillId="3" borderId="9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20" fillId="3" borderId="1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5" fillId="3" borderId="0" xfId="0" applyFont="1" applyFill="1" applyAlignment="1" applyProtection="1">
      <alignment horizontal="center" vertical="center"/>
      <protection locked="0"/>
    </xf>
    <xf numFmtId="0" fontId="22" fillId="5" borderId="9" xfId="0" applyFont="1" applyFill="1" applyBorder="1" applyAlignment="1">
      <alignment horizontal="center" vertical="center"/>
    </xf>
    <xf numFmtId="0" fontId="22" fillId="5" borderId="10" xfId="0" applyFont="1" applyFill="1" applyBorder="1" applyAlignment="1">
      <alignment horizontal="center" vertical="center"/>
    </xf>
    <xf numFmtId="0" fontId="22" fillId="5" borderId="11" xfId="0" applyFont="1" applyFill="1" applyBorder="1" applyAlignment="1">
      <alignment horizontal="center" vertical="center"/>
    </xf>
    <xf numFmtId="164" fontId="3" fillId="5" borderId="0" xfId="0" applyNumberFormat="1" applyFont="1" applyFill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left"/>
    </xf>
    <xf numFmtId="0" fontId="2" fillId="4" borderId="0" xfId="0" applyFont="1" applyFill="1" applyAlignment="1">
      <alignment horizontal="left"/>
    </xf>
    <xf numFmtId="0" fontId="1" fillId="4" borderId="4" xfId="0" applyFont="1" applyFill="1" applyBorder="1" applyAlignment="1">
      <alignment horizontal="left" vertical="top" wrapText="1"/>
    </xf>
    <xf numFmtId="0" fontId="1" fillId="4" borderId="0" xfId="0" applyFont="1" applyFill="1" applyAlignment="1">
      <alignment horizontal="left" vertical="top" wrapText="1"/>
    </xf>
    <xf numFmtId="164" fontId="3" fillId="4" borderId="0" xfId="0" applyNumberFormat="1" applyFont="1" applyFill="1" applyAlignment="1">
      <alignment horizontal="center" vertical="center"/>
    </xf>
    <xf numFmtId="0" fontId="0" fillId="4" borderId="4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5" xfId="0" applyFill="1" applyBorder="1" applyAlignment="1">
      <alignment horizontal="center"/>
    </xf>
    <xf numFmtId="1" fontId="3" fillId="5" borderId="0" xfId="0" applyNumberFormat="1" applyFont="1" applyFill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FFCC"/>
      <color rgb="FFFCE4D2"/>
      <color rgb="FFCAF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405765</xdr:rowOff>
    </xdr:from>
    <xdr:to>
      <xdr:col>12</xdr:col>
      <xdr:colOff>0</xdr:colOff>
      <xdr:row>0</xdr:row>
      <xdr:rowOff>1120140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E12BB533-9B45-42A0-91FB-189BCC7B3DE8}"/>
            </a:ext>
          </a:extLst>
        </xdr:cNvPr>
        <xdr:cNvSpPr txBox="1">
          <a:spLocks noChangeArrowheads="1"/>
        </xdr:cNvSpPr>
      </xdr:nvSpPr>
      <xdr:spPr bwMode="auto">
        <a:xfrm>
          <a:off x="0" y="405765"/>
          <a:ext cx="6499860" cy="7067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bonetti rubinetterie valduggia s.r.l.</a:t>
          </a:r>
          <a:endParaRPr lang="it-IT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it-I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Loc. Molino Rastelli, 2    </a:t>
          </a:r>
          <a:r>
            <a:rPr lang="it-IT" sz="600" b="0" i="0" u="none" strike="noStrike" baseline="0">
              <a:solidFill>
                <a:srgbClr val="FF0000"/>
              </a:solidFill>
              <a:latin typeface="ZapfDingbats BT"/>
            </a:rPr>
            <a:t>l</a:t>
          </a: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IT-13018 Valduggia (VC)    </a:t>
          </a:r>
          <a:r>
            <a:rPr lang="it-IT" sz="500" b="0" i="0" u="none" strike="noStrike" baseline="0">
              <a:solidFill>
                <a:srgbClr val="FF0000"/>
              </a:solidFill>
              <a:latin typeface="ZapfDingbats BT"/>
            </a:rPr>
            <a:t>l</a:t>
          </a: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Tel. +39 0163 48062    </a:t>
          </a:r>
          <a:r>
            <a:rPr lang="it-IT" sz="500" b="0" i="0" u="none" strike="noStrike" baseline="0">
              <a:solidFill>
                <a:srgbClr val="FF0000"/>
              </a:solidFill>
              <a:latin typeface="ZapfDingbats BT"/>
            </a:rPr>
            <a:t>l</a:t>
          </a: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Fax +39 0163 48188</a:t>
          </a:r>
        </a:p>
        <a:p>
          <a:pPr algn="ctr" rtl="0">
            <a:defRPr sz="1000"/>
          </a:pPr>
          <a:r>
            <a:rPr lang="it-IT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http://www.brv.it</a:t>
          </a: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it-IT" sz="500" b="0" i="0" u="none" strike="noStrike" baseline="0">
              <a:solidFill>
                <a:srgbClr val="FF0000"/>
              </a:solidFill>
              <a:latin typeface="ZapfDingbats BT"/>
            </a:rPr>
            <a:t>l</a:t>
          </a: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e-mail: </a:t>
          </a:r>
          <a:r>
            <a:rPr lang="it-IT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info@brv.it</a:t>
          </a: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it-IT" sz="500" b="0" i="0" u="none" strike="noStrike" baseline="0">
              <a:solidFill>
                <a:srgbClr val="FF0000"/>
              </a:solidFill>
              <a:latin typeface="ZapfDingbats BT"/>
            </a:rPr>
            <a:t>l</a:t>
          </a: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ISO 9001:2015 Cert. No. 0853/8</a:t>
          </a:r>
        </a:p>
        <a:p>
          <a:pPr algn="ctr" rtl="0">
            <a:defRPr sz="1000"/>
          </a:pPr>
          <a:endParaRPr lang="it-IT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38100</xdr:colOff>
      <xdr:row>0</xdr:row>
      <xdr:rowOff>27998</xdr:rowOff>
    </xdr:from>
    <xdr:to>
      <xdr:col>3</xdr:col>
      <xdr:colOff>122873</xdr:colOff>
      <xdr:row>0</xdr:row>
      <xdr:rowOff>415420</xdr:rowOff>
    </xdr:to>
    <xdr:pic>
      <xdr:nvPicPr>
        <xdr:cNvPr id="3" name="Picture 5" descr="C:\LAVORI\Calcolo costi orari di produzione e listini\Listino ModvlvS 2009\Immagini per listino\Logo BRV.jpg">
          <a:extLst>
            <a:ext uri="{FF2B5EF4-FFF2-40B4-BE49-F238E27FC236}">
              <a16:creationId xmlns:a16="http://schemas.microsoft.com/office/drawing/2014/main" id="{AA1CCDE5-0C9A-4527-9590-9A2BA437D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7998"/>
          <a:ext cx="1966913" cy="3874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68380</xdr:colOff>
      <xdr:row>1</xdr:row>
      <xdr:rowOff>180975</xdr:rowOff>
    </xdr:from>
    <xdr:to>
      <xdr:col>9</xdr:col>
      <xdr:colOff>0</xdr:colOff>
      <xdr:row>1</xdr:row>
      <xdr:rowOff>628650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982DE9AE-479E-BB8F-D2E1-F011F5A1B9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6705" y="1285875"/>
          <a:ext cx="2674820" cy="447675"/>
        </a:xfrm>
        <a:prstGeom prst="rect">
          <a:avLst/>
        </a:prstGeom>
      </xdr:spPr>
    </xdr:pic>
    <xdr:clientData/>
  </xdr:twoCellAnchor>
  <xdr:twoCellAnchor editAs="oneCell">
    <xdr:from>
      <xdr:col>8</xdr:col>
      <xdr:colOff>304800</xdr:colOff>
      <xdr:row>0</xdr:row>
      <xdr:rowOff>129540</xdr:rowOff>
    </xdr:from>
    <xdr:to>
      <xdr:col>11</xdr:col>
      <xdr:colOff>594360</xdr:colOff>
      <xdr:row>0</xdr:row>
      <xdr:rowOff>495213</xdr:rowOff>
    </xdr:to>
    <xdr:pic>
      <xdr:nvPicPr>
        <xdr:cNvPr id="21" name="Immagine 20">
          <a:extLst>
            <a:ext uri="{FF2B5EF4-FFF2-40B4-BE49-F238E27FC236}">
              <a16:creationId xmlns:a16="http://schemas.microsoft.com/office/drawing/2014/main" id="{30DCB48C-2635-8391-799F-071855DFCE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10100" y="129540"/>
          <a:ext cx="1767840" cy="3656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428625</xdr:rowOff>
    </xdr:from>
    <xdr:to>
      <xdr:col>3</xdr:col>
      <xdr:colOff>0</xdr:colOff>
      <xdr:row>0</xdr:row>
      <xdr:rowOff>1143000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71EA9048-A644-41EA-8EBD-6CEA0C26D953}"/>
            </a:ext>
          </a:extLst>
        </xdr:cNvPr>
        <xdr:cNvSpPr txBox="1">
          <a:spLocks noChangeArrowheads="1"/>
        </xdr:cNvSpPr>
      </xdr:nvSpPr>
      <xdr:spPr bwMode="auto">
        <a:xfrm>
          <a:off x="0" y="184785"/>
          <a:ext cx="67056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bonetti rubinetterie valduggia s.r.l.</a:t>
          </a:r>
          <a:endParaRPr lang="it-IT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it-I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Loc. Molino Rastelli, 2    </a:t>
          </a:r>
          <a:r>
            <a:rPr lang="it-IT" sz="600" b="0" i="0" u="none" strike="noStrike" baseline="0">
              <a:solidFill>
                <a:srgbClr val="FF0000"/>
              </a:solidFill>
              <a:latin typeface="ZapfDingbats BT"/>
            </a:rPr>
            <a:t>l</a:t>
          </a: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IT-13018 Valduggia (VC)    </a:t>
          </a:r>
          <a:r>
            <a:rPr lang="it-IT" sz="500" b="0" i="0" u="none" strike="noStrike" baseline="0">
              <a:solidFill>
                <a:srgbClr val="FF0000"/>
              </a:solidFill>
              <a:latin typeface="ZapfDingbats BT"/>
            </a:rPr>
            <a:t>l</a:t>
          </a: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Tel. +39 0163 48062    </a:t>
          </a:r>
          <a:r>
            <a:rPr lang="it-IT" sz="500" b="0" i="0" u="none" strike="noStrike" baseline="0">
              <a:solidFill>
                <a:srgbClr val="FF0000"/>
              </a:solidFill>
              <a:latin typeface="ZapfDingbats BT"/>
            </a:rPr>
            <a:t>l</a:t>
          </a: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Fax +39 0163 48188</a:t>
          </a:r>
        </a:p>
        <a:p>
          <a:pPr algn="ctr" rtl="0">
            <a:defRPr sz="1000"/>
          </a:pPr>
          <a:r>
            <a:rPr lang="it-IT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http://www.brv.it</a:t>
          </a: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it-IT" sz="500" b="0" i="0" u="none" strike="noStrike" baseline="0">
              <a:solidFill>
                <a:srgbClr val="FF0000"/>
              </a:solidFill>
              <a:latin typeface="ZapfDingbats BT"/>
            </a:rPr>
            <a:t>l</a:t>
          </a: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e-mail: </a:t>
          </a:r>
          <a:r>
            <a:rPr lang="it-IT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info@brv.it</a:t>
          </a: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it-IT" sz="500" b="0" i="0" u="none" strike="noStrike" baseline="0">
              <a:solidFill>
                <a:srgbClr val="FF0000"/>
              </a:solidFill>
              <a:latin typeface="ZapfDingbats BT"/>
            </a:rPr>
            <a:t>l</a:t>
          </a: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ISO 9001:2015 Cert. No. 0853/8</a:t>
          </a:r>
        </a:p>
      </xdr:txBody>
    </xdr:sp>
    <xdr:clientData/>
  </xdr:twoCellAnchor>
  <xdr:oneCellAnchor>
    <xdr:from>
      <xdr:col>0</xdr:col>
      <xdr:colOff>114300</xdr:colOff>
      <xdr:row>0</xdr:row>
      <xdr:rowOff>28575</xdr:rowOff>
    </xdr:from>
    <xdr:ext cx="1966913" cy="387422"/>
    <xdr:pic>
      <xdr:nvPicPr>
        <xdr:cNvPr id="3" name="Picture 5" descr="C:\LAVORI\Calcolo costi orari di produzione e listini\Listino ModvlvS 2009\Immagini per listino\Logo BRV.jpg">
          <a:extLst>
            <a:ext uri="{FF2B5EF4-FFF2-40B4-BE49-F238E27FC236}">
              <a16:creationId xmlns:a16="http://schemas.microsoft.com/office/drawing/2014/main" id="{4FB1E890-9CDC-4B91-919F-974E969DC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8575"/>
          <a:ext cx="1966913" cy="3874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342900</xdr:colOff>
      <xdr:row>0</xdr:row>
      <xdr:rowOff>152400</xdr:rowOff>
    </xdr:from>
    <xdr:ext cx="1767840" cy="365673"/>
    <xdr:pic>
      <xdr:nvPicPr>
        <xdr:cNvPr id="10" name="Immagine 9">
          <a:extLst>
            <a:ext uri="{FF2B5EF4-FFF2-40B4-BE49-F238E27FC236}">
              <a16:creationId xmlns:a16="http://schemas.microsoft.com/office/drawing/2014/main" id="{26C91533-72D8-488A-A7FA-0BB4946400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32020" y="152400"/>
          <a:ext cx="1767840" cy="365673"/>
        </a:xfrm>
        <a:prstGeom prst="rect">
          <a:avLst/>
        </a:prstGeom>
      </xdr:spPr>
    </xdr:pic>
    <xdr:clientData/>
  </xdr:oneCellAnchor>
  <xdr:twoCellAnchor editAs="oneCell">
    <xdr:from>
      <xdr:col>0</xdr:col>
      <xdr:colOff>133350</xdr:colOff>
      <xdr:row>5</xdr:row>
      <xdr:rowOff>76200</xdr:rowOff>
    </xdr:from>
    <xdr:to>
      <xdr:col>2</xdr:col>
      <xdr:colOff>1352550</xdr:colOff>
      <xdr:row>5</xdr:row>
      <xdr:rowOff>3629265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id="{08E8D2C4-733C-4110-9E6B-9C182906A5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3352800"/>
          <a:ext cx="6296025" cy="3553065"/>
        </a:xfrm>
        <a:prstGeom prst="rect">
          <a:avLst/>
        </a:prstGeom>
      </xdr:spPr>
    </xdr:pic>
    <xdr:clientData/>
  </xdr:twoCellAnchor>
  <xdr:twoCellAnchor editAs="oneCell">
    <xdr:from>
      <xdr:col>0</xdr:col>
      <xdr:colOff>2047875</xdr:colOff>
      <xdr:row>1</xdr:row>
      <xdr:rowOff>133350</xdr:rowOff>
    </xdr:from>
    <xdr:to>
      <xdr:col>1</xdr:col>
      <xdr:colOff>455495</xdr:colOff>
      <xdr:row>1</xdr:row>
      <xdr:rowOff>581025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719C4D1F-7390-4F1E-91B3-F35B1EE1E5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047875" y="1266825"/>
          <a:ext cx="2674820" cy="447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182D0-58F8-4A9F-A161-79D299900B8C}">
  <sheetPr>
    <tabColor theme="8" tint="0.59999389629810485"/>
    <pageSetUpPr fitToPage="1"/>
  </sheetPr>
  <dimension ref="A1:U48"/>
  <sheetViews>
    <sheetView tabSelected="1" zoomScaleNormal="100" zoomScaleSheetLayoutView="110" workbookViewId="0">
      <selection activeCell="J6" sqref="J6:K7"/>
    </sheetView>
  </sheetViews>
  <sheetFormatPr defaultColWidth="0" defaultRowHeight="14.45" customHeight="1" zeroHeight="1" x14ac:dyDescent="0.25"/>
  <cols>
    <col min="1" max="1" width="11" customWidth="1"/>
    <col min="2" max="3" width="8.28515625" customWidth="1"/>
    <col min="4" max="4" width="3.7109375" customWidth="1"/>
    <col min="5" max="5" width="6.85546875" style="1" customWidth="1"/>
    <col min="6" max="8" width="8.28515625" customWidth="1"/>
    <col min="9" max="9" width="5.7109375" customWidth="1"/>
    <col min="10" max="10" width="8.28515625" customWidth="1"/>
    <col min="11" max="11" width="7.5703125" customWidth="1"/>
    <col min="12" max="12" width="10.42578125" customWidth="1"/>
    <col min="13" max="13" width="0.28515625" customWidth="1"/>
    <col min="14" max="14" width="5.5703125" hidden="1" customWidth="1"/>
    <col min="15" max="17" width="9.140625" hidden="1" customWidth="1"/>
    <col min="18" max="18" width="4.85546875" hidden="1" customWidth="1"/>
    <col min="19" max="16384" width="9.140625" hidden="1"/>
  </cols>
  <sheetData>
    <row r="1" spans="1:14" ht="87.6" customHeight="1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4" ht="69.599999999999994" customHeight="1" x14ac:dyDescent="0.35">
      <c r="A2" s="8" t="s">
        <v>31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4" ht="9" customHeight="1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4" ht="18.75" x14ac:dyDescent="0.25">
      <c r="A4" s="11" t="s">
        <v>37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3"/>
    </row>
    <row r="5" spans="1:14" ht="8.25" customHeight="1" x14ac:dyDescent="0.25">
      <c r="A5" s="14"/>
      <c r="B5" s="15"/>
      <c r="C5" s="15"/>
      <c r="D5" s="15"/>
      <c r="E5" s="15"/>
      <c r="F5" s="15"/>
      <c r="G5" s="15"/>
      <c r="H5" s="15"/>
      <c r="I5" s="15"/>
      <c r="J5" s="15"/>
      <c r="K5" s="15"/>
      <c r="L5" s="16"/>
    </row>
    <row r="6" spans="1:14" ht="15.6" customHeight="1" x14ac:dyDescent="0.25">
      <c r="A6" s="17" t="s">
        <v>38</v>
      </c>
      <c r="B6" s="18"/>
      <c r="C6" s="18"/>
      <c r="D6" s="18"/>
      <c r="E6" s="18"/>
      <c r="F6" s="18"/>
      <c r="G6" s="18"/>
      <c r="H6" s="18"/>
      <c r="I6" s="18"/>
      <c r="J6" s="19">
        <v>60</v>
      </c>
      <c r="K6" s="19"/>
      <c r="L6" s="20" t="s">
        <v>0</v>
      </c>
    </row>
    <row r="7" spans="1:14" ht="29.45" customHeight="1" x14ac:dyDescent="0.25">
      <c r="A7" s="21" t="s">
        <v>39</v>
      </c>
      <c r="B7" s="22"/>
      <c r="C7" s="22"/>
      <c r="D7" s="22"/>
      <c r="E7" s="22"/>
      <c r="F7" s="22"/>
      <c r="G7" s="22"/>
      <c r="H7" s="22"/>
      <c r="I7" s="22"/>
      <c r="J7" s="19"/>
      <c r="K7" s="19"/>
      <c r="L7" s="20"/>
    </row>
    <row r="8" spans="1:14" ht="8.25" customHeight="1" x14ac:dyDescent="0.25">
      <c r="A8" s="23"/>
      <c r="B8" s="7"/>
      <c r="C8" s="7"/>
      <c r="D8" s="7"/>
      <c r="E8" s="7"/>
      <c r="F8" s="7"/>
      <c r="G8" s="7"/>
      <c r="H8" s="7"/>
      <c r="I8" s="7"/>
      <c r="J8" s="7"/>
      <c r="K8" s="7"/>
      <c r="L8" s="24"/>
      <c r="N8">
        <v>5</v>
      </c>
    </row>
    <row r="9" spans="1:14" ht="15.6" customHeight="1" x14ac:dyDescent="0.25">
      <c r="A9" s="17" t="s">
        <v>40</v>
      </c>
      <c r="B9" s="18"/>
      <c r="C9" s="18"/>
      <c r="D9" s="18"/>
      <c r="E9" s="18"/>
      <c r="F9" s="18"/>
      <c r="G9" s="18"/>
      <c r="H9" s="18"/>
      <c r="I9" s="18"/>
      <c r="J9" s="19">
        <v>10</v>
      </c>
      <c r="K9" s="19"/>
      <c r="L9" s="20" t="s">
        <v>0</v>
      </c>
      <c r="N9">
        <v>10</v>
      </c>
    </row>
    <row r="10" spans="1:14" ht="14.45" customHeight="1" x14ac:dyDescent="0.25">
      <c r="A10" s="21" t="s">
        <v>41</v>
      </c>
      <c r="B10" s="22"/>
      <c r="C10" s="22"/>
      <c r="D10" s="22"/>
      <c r="E10" s="22"/>
      <c r="F10" s="22"/>
      <c r="G10" s="22"/>
      <c r="H10" s="22"/>
      <c r="I10" s="22"/>
      <c r="J10" s="19"/>
      <c r="K10" s="19"/>
      <c r="L10" s="20"/>
      <c r="N10">
        <v>15</v>
      </c>
    </row>
    <row r="11" spans="1:14" ht="8.25" customHeight="1" x14ac:dyDescent="0.25">
      <c r="A11" s="23"/>
      <c r="B11" s="7"/>
      <c r="C11" s="7"/>
      <c r="D11" s="7"/>
      <c r="E11" s="7"/>
      <c r="F11" s="7"/>
      <c r="G11" s="7"/>
      <c r="H11" s="7"/>
      <c r="I11" s="7"/>
      <c r="J11" s="7"/>
      <c r="K11" s="7"/>
      <c r="L11" s="24"/>
    </row>
    <row r="12" spans="1:14" ht="15.6" customHeight="1" x14ac:dyDescent="0.25">
      <c r="A12" s="17" t="s">
        <v>56</v>
      </c>
      <c r="B12" s="18"/>
      <c r="C12" s="18"/>
      <c r="D12" s="18"/>
      <c r="E12" s="18"/>
      <c r="F12" s="18"/>
      <c r="G12" s="18"/>
      <c r="H12" s="18"/>
      <c r="I12" s="18"/>
      <c r="J12" s="19">
        <v>45</v>
      </c>
      <c r="K12" s="19"/>
      <c r="L12" s="20" t="s">
        <v>0</v>
      </c>
    </row>
    <row r="13" spans="1:14" ht="14.45" customHeight="1" x14ac:dyDescent="0.25">
      <c r="A13" s="21" t="s">
        <v>42</v>
      </c>
      <c r="B13" s="22"/>
      <c r="C13" s="22"/>
      <c r="D13" s="22"/>
      <c r="E13" s="22"/>
      <c r="F13" s="22"/>
      <c r="G13" s="22"/>
      <c r="H13" s="22"/>
      <c r="I13" s="22"/>
      <c r="J13" s="19"/>
      <c r="K13" s="19"/>
      <c r="L13" s="20"/>
    </row>
    <row r="14" spans="1:14" ht="8.25" customHeight="1" x14ac:dyDescent="0.25">
      <c r="A14" s="23"/>
      <c r="B14" s="7"/>
      <c r="C14" s="7"/>
      <c r="D14" s="7"/>
      <c r="E14" s="7"/>
      <c r="F14" s="7"/>
      <c r="G14" s="7"/>
      <c r="H14" s="7"/>
      <c r="I14" s="7"/>
      <c r="J14" s="7"/>
      <c r="K14" s="7"/>
      <c r="L14" s="24"/>
    </row>
    <row r="15" spans="1:14" ht="15.6" customHeight="1" x14ac:dyDescent="0.25">
      <c r="A15" s="17" t="s">
        <v>43</v>
      </c>
      <c r="B15" s="18"/>
      <c r="C15" s="18"/>
      <c r="D15" s="18"/>
      <c r="E15" s="18"/>
      <c r="F15" s="18"/>
      <c r="G15" s="18"/>
      <c r="H15" s="18"/>
      <c r="I15" s="18"/>
      <c r="J15" s="19">
        <v>15</v>
      </c>
      <c r="K15" s="19"/>
      <c r="L15" s="20" t="s">
        <v>1</v>
      </c>
    </row>
    <row r="16" spans="1:14" ht="14.45" customHeight="1" x14ac:dyDescent="0.25">
      <c r="A16" s="21" t="s">
        <v>44</v>
      </c>
      <c r="B16" s="22"/>
      <c r="C16" s="22"/>
      <c r="D16" s="22"/>
      <c r="E16" s="22"/>
      <c r="F16" s="22"/>
      <c r="G16" s="22"/>
      <c r="H16" s="22"/>
      <c r="I16" s="22"/>
      <c r="J16" s="19"/>
      <c r="K16" s="19"/>
      <c r="L16" s="20"/>
    </row>
    <row r="17" spans="1:15" ht="8.25" customHeight="1" x14ac:dyDescent="0.25">
      <c r="A17" s="23"/>
      <c r="B17" s="7"/>
      <c r="C17" s="7"/>
      <c r="D17" s="7"/>
      <c r="E17" s="7"/>
      <c r="F17" s="7"/>
      <c r="G17" s="7"/>
      <c r="H17" s="7"/>
      <c r="I17" s="7"/>
      <c r="J17" s="7"/>
      <c r="K17" s="7"/>
      <c r="L17" s="24"/>
    </row>
    <row r="18" spans="1:15" ht="15.6" customHeight="1" x14ac:dyDescent="0.25">
      <c r="A18" s="17" t="s">
        <v>45</v>
      </c>
      <c r="B18" s="18"/>
      <c r="C18" s="18"/>
      <c r="D18" s="18"/>
      <c r="E18" s="18"/>
      <c r="F18" s="18"/>
      <c r="G18" s="18"/>
      <c r="H18" s="18"/>
      <c r="I18" s="18"/>
      <c r="J18" s="19">
        <v>250</v>
      </c>
      <c r="K18" s="19"/>
      <c r="L18" s="20" t="s">
        <v>2</v>
      </c>
    </row>
    <row r="19" spans="1:15" ht="14.45" customHeight="1" x14ac:dyDescent="0.25">
      <c r="A19" s="21" t="s">
        <v>46</v>
      </c>
      <c r="B19" s="22"/>
      <c r="C19" s="22"/>
      <c r="D19" s="22"/>
      <c r="E19" s="22"/>
      <c r="F19" s="22"/>
      <c r="G19" s="22"/>
      <c r="H19" s="22"/>
      <c r="I19" s="22"/>
      <c r="J19" s="19"/>
      <c r="K19" s="19"/>
      <c r="L19" s="20"/>
    </row>
    <row r="20" spans="1:15" ht="8.25" customHeight="1" x14ac:dyDescent="0.25">
      <c r="A20" s="23"/>
      <c r="B20" s="7"/>
      <c r="C20" s="7"/>
      <c r="D20" s="7"/>
      <c r="E20" s="7"/>
      <c r="F20" s="7"/>
      <c r="G20" s="7"/>
      <c r="H20" s="7"/>
      <c r="I20" s="7"/>
      <c r="J20" s="7"/>
      <c r="K20" s="7"/>
      <c r="L20" s="24"/>
    </row>
    <row r="21" spans="1:15" ht="15.6" customHeight="1" x14ac:dyDescent="0.25">
      <c r="A21" s="17" t="s">
        <v>47</v>
      </c>
      <c r="B21" s="18"/>
      <c r="C21" s="18"/>
      <c r="D21" s="18"/>
      <c r="E21" s="18"/>
      <c r="F21" s="18"/>
      <c r="G21" s="18"/>
      <c r="H21" s="18"/>
      <c r="I21" s="18"/>
      <c r="J21" s="19">
        <v>30</v>
      </c>
      <c r="K21" s="19"/>
      <c r="L21" s="20" t="s">
        <v>3</v>
      </c>
    </row>
    <row r="22" spans="1:15" ht="14.45" customHeight="1" x14ac:dyDescent="0.25">
      <c r="A22" s="21" t="s">
        <v>48</v>
      </c>
      <c r="B22" s="22"/>
      <c r="C22" s="22"/>
      <c r="D22" s="22"/>
      <c r="E22" s="22"/>
      <c r="F22" s="22"/>
      <c r="G22" s="22"/>
      <c r="H22" s="22"/>
      <c r="I22" s="22"/>
      <c r="J22" s="19"/>
      <c r="K22" s="19"/>
      <c r="L22" s="20"/>
    </row>
    <row r="23" spans="1:15" ht="8.25" customHeight="1" x14ac:dyDescent="0.25">
      <c r="A23" s="25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26"/>
    </row>
    <row r="24" spans="1:15" ht="18" customHeight="1" x14ac:dyDescent="0.25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</row>
    <row r="25" spans="1:15" ht="15" x14ac:dyDescent="0.25">
      <c r="A25" s="28" t="s">
        <v>32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30"/>
    </row>
    <row r="26" spans="1:15" ht="8.25" customHeight="1" x14ac:dyDescent="0.25">
      <c r="A26" s="31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3"/>
    </row>
    <row r="27" spans="1:15" ht="7.9" hidden="1" customHeight="1" x14ac:dyDescent="0.25">
      <c r="A27" s="23"/>
      <c r="B27" s="7"/>
      <c r="C27" s="7"/>
      <c r="D27" s="7"/>
      <c r="E27" s="7"/>
      <c r="F27" s="7"/>
      <c r="G27" s="7"/>
      <c r="H27" s="7"/>
      <c r="I27" s="7"/>
      <c r="J27" s="7"/>
      <c r="K27" s="7"/>
      <c r="L27" s="24"/>
    </row>
    <row r="28" spans="1:15" ht="15.75" customHeight="1" x14ac:dyDescent="0.25">
      <c r="A28" s="17" t="s">
        <v>33</v>
      </c>
      <c r="B28" s="18"/>
      <c r="C28" s="18"/>
      <c r="D28" s="18"/>
      <c r="E28" s="18"/>
      <c r="F28" s="18"/>
      <c r="G28" s="18"/>
      <c r="H28" s="18"/>
      <c r="I28" s="18"/>
      <c r="J28" s="34">
        <v>52.2</v>
      </c>
      <c r="K28" s="34"/>
      <c r="L28" s="20" t="s">
        <v>0</v>
      </c>
    </row>
    <row r="29" spans="1:15" ht="28.15" customHeight="1" x14ac:dyDescent="0.25">
      <c r="A29" s="21" t="s">
        <v>34</v>
      </c>
      <c r="B29" s="22"/>
      <c r="C29" s="22"/>
      <c r="D29" s="22"/>
      <c r="E29" s="22"/>
      <c r="F29" s="22"/>
      <c r="G29" s="22"/>
      <c r="H29" s="22"/>
      <c r="I29" s="22"/>
      <c r="J29" s="34"/>
      <c r="K29" s="34"/>
      <c r="L29" s="20"/>
    </row>
    <row r="30" spans="1:15" ht="8.25" customHeight="1" x14ac:dyDescent="0.25">
      <c r="A30" s="25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26"/>
    </row>
    <row r="31" spans="1:15" ht="18" customHeight="1" x14ac:dyDescent="0.25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</row>
    <row r="32" spans="1:15" ht="18.75" x14ac:dyDescent="0.25">
      <c r="A32" s="35" t="s">
        <v>49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7"/>
      <c r="O32" t="s">
        <v>9</v>
      </c>
    </row>
    <row r="33" spans="1:21" ht="8.25" customHeight="1" x14ac:dyDescent="0.25">
      <c r="A33" s="14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6"/>
    </row>
    <row r="34" spans="1:21" ht="15.75" customHeight="1" x14ac:dyDescent="0.25">
      <c r="A34" s="17" t="s">
        <v>35</v>
      </c>
      <c r="B34" s="18"/>
      <c r="C34" s="18"/>
      <c r="D34" s="18"/>
      <c r="E34" s="18"/>
      <c r="F34" s="18"/>
      <c r="G34" s="18"/>
      <c r="H34" s="18"/>
      <c r="I34" s="18"/>
      <c r="J34" s="38">
        <f>IF(J28="","",IF(J15/60*(J12-J9)*4186/1000&lt;0,"ATTENZIONE !",J15/60*(J12-J9)*4186/1000))</f>
        <v>36.627499999999998</v>
      </c>
      <c r="K34" s="38"/>
      <c r="L34" s="20" t="s">
        <v>3</v>
      </c>
      <c r="O34" t="s">
        <v>16</v>
      </c>
    </row>
    <row r="35" spans="1:21" ht="14.45" customHeight="1" x14ac:dyDescent="0.25">
      <c r="A35" s="21" t="s">
        <v>36</v>
      </c>
      <c r="B35" s="22"/>
      <c r="C35" s="22"/>
      <c r="D35" s="22"/>
      <c r="E35" s="22"/>
      <c r="F35" s="22"/>
      <c r="G35" s="22"/>
      <c r="H35" s="22"/>
      <c r="I35" s="22"/>
      <c r="J35" s="38"/>
      <c r="K35" s="38"/>
      <c r="L35" s="20"/>
      <c r="O35" t="s">
        <v>12</v>
      </c>
      <c r="P35" t="s">
        <v>17</v>
      </c>
    </row>
    <row r="36" spans="1:21" ht="8.25" customHeight="1" x14ac:dyDescent="0.25">
      <c r="A36" s="23"/>
      <c r="B36" s="7"/>
      <c r="C36" s="7"/>
      <c r="D36" s="7"/>
      <c r="E36" s="7"/>
      <c r="F36" s="7"/>
      <c r="G36" s="7"/>
      <c r="H36" s="7"/>
      <c r="I36" s="7"/>
      <c r="J36" s="7"/>
      <c r="K36" s="7"/>
      <c r="L36" s="24"/>
    </row>
    <row r="37" spans="1:21" ht="15.75" hidden="1" customHeight="1" x14ac:dyDescent="0.25">
      <c r="A37" s="40" t="s">
        <v>5</v>
      </c>
      <c r="B37" s="41"/>
      <c r="C37" s="41"/>
      <c r="D37" s="41"/>
      <c r="E37" s="41"/>
      <c r="F37" s="41"/>
      <c r="G37" s="41"/>
      <c r="H37" s="41"/>
      <c r="I37" s="41"/>
      <c r="J37" s="44">
        <f>IF(J18*(J6-J28)*4186/1000000&lt;0,"ATTENZIONE !",J18*(J6-J28)*4186/1000000)</f>
        <v>8.1626999999999974</v>
      </c>
      <c r="K37" s="44"/>
      <c r="L37" s="39" t="s">
        <v>6</v>
      </c>
      <c r="N37" t="s">
        <v>8</v>
      </c>
      <c r="O37" t="s">
        <v>10</v>
      </c>
    </row>
    <row r="38" spans="1:21" ht="14.45" hidden="1" customHeight="1" x14ac:dyDescent="0.25">
      <c r="A38" s="42" t="s">
        <v>7</v>
      </c>
      <c r="B38" s="43"/>
      <c r="C38" s="43"/>
      <c r="D38" s="43"/>
      <c r="E38" s="43"/>
      <c r="F38" s="43"/>
      <c r="G38" s="43"/>
      <c r="H38" s="43"/>
      <c r="I38" s="43"/>
      <c r="J38" s="44"/>
      <c r="K38" s="44"/>
      <c r="L38" s="39"/>
      <c r="O38" t="s">
        <v>12</v>
      </c>
      <c r="P38" t="s">
        <v>18</v>
      </c>
    </row>
    <row r="39" spans="1:21" ht="8.25" hidden="1" customHeight="1" x14ac:dyDescent="0.25">
      <c r="A39" s="45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7"/>
    </row>
    <row r="40" spans="1:21" ht="15.75" customHeight="1" x14ac:dyDescent="0.25">
      <c r="A40" s="17" t="s">
        <v>50</v>
      </c>
      <c r="B40" s="18"/>
      <c r="C40" s="18"/>
      <c r="D40" s="18"/>
      <c r="E40" s="18"/>
      <c r="F40" s="18"/>
      <c r="G40" s="18"/>
      <c r="H40" s="18"/>
      <c r="I40" s="18"/>
      <c r="J40" s="38">
        <f>IF(J28="","",IFERROR(IF(J34-J21&lt;0,"illimitato",(J37*1000000/((J34-J21)*1000))/60),"ATTENZIONE !"))</f>
        <v>20.527348170501696</v>
      </c>
      <c r="K40" s="38"/>
      <c r="L40" s="20" t="s">
        <v>4</v>
      </c>
      <c r="O40" t="s">
        <v>15</v>
      </c>
    </row>
    <row r="41" spans="1:21" ht="14.45" customHeight="1" x14ac:dyDescent="0.25">
      <c r="A41" s="21" t="s">
        <v>51</v>
      </c>
      <c r="B41" s="22"/>
      <c r="C41" s="22"/>
      <c r="D41" s="22"/>
      <c r="E41" s="22"/>
      <c r="F41" s="22"/>
      <c r="G41" s="22"/>
      <c r="H41" s="22"/>
      <c r="I41" s="22"/>
      <c r="J41" s="38"/>
      <c r="K41" s="38"/>
      <c r="L41" s="20"/>
      <c r="O41" t="s">
        <v>11</v>
      </c>
      <c r="P41" s="6" t="s">
        <v>19</v>
      </c>
      <c r="U41" t="s">
        <v>14</v>
      </c>
    </row>
    <row r="42" spans="1:21" ht="8.25" customHeight="1" x14ac:dyDescent="0.25">
      <c r="A42" s="23"/>
      <c r="B42" s="7"/>
      <c r="C42" s="7"/>
      <c r="D42" s="7"/>
      <c r="E42" s="7"/>
      <c r="F42" s="7"/>
      <c r="G42" s="7"/>
      <c r="H42" s="7"/>
      <c r="I42" s="7"/>
      <c r="J42" s="7"/>
      <c r="K42" s="7"/>
      <c r="L42" s="24"/>
    </row>
    <row r="43" spans="1:21" ht="15.75" customHeight="1" x14ac:dyDescent="0.25">
      <c r="A43" s="17" t="s">
        <v>52</v>
      </c>
      <c r="B43" s="18"/>
      <c r="C43" s="18"/>
      <c r="D43" s="18"/>
      <c r="E43" s="18"/>
      <c r="F43" s="18"/>
      <c r="G43" s="18"/>
      <c r="H43" s="18"/>
      <c r="I43" s="18"/>
      <c r="J43" s="48">
        <f>IF(J28="","",IFERROR(IF(J34-J21&lt;0,"illimitato",J15*J40),"ATTENZIONE !"))</f>
        <v>307.91022255752546</v>
      </c>
      <c r="K43" s="48"/>
      <c r="L43" s="20" t="s">
        <v>2</v>
      </c>
      <c r="O43" t="s">
        <v>13</v>
      </c>
    </row>
    <row r="44" spans="1:21" ht="14.45" customHeight="1" x14ac:dyDescent="0.25">
      <c r="A44" s="21" t="s">
        <v>53</v>
      </c>
      <c r="B44" s="22"/>
      <c r="C44" s="22"/>
      <c r="D44" s="22"/>
      <c r="E44" s="22"/>
      <c r="F44" s="22"/>
      <c r="G44" s="22"/>
      <c r="H44" s="22"/>
      <c r="I44" s="22"/>
      <c r="J44" s="48"/>
      <c r="K44" s="48"/>
      <c r="L44" s="20"/>
      <c r="O44" t="s">
        <v>11</v>
      </c>
      <c r="P44" t="s">
        <v>23</v>
      </c>
      <c r="U44" t="s">
        <v>14</v>
      </c>
    </row>
    <row r="45" spans="1:21" ht="8.25" customHeight="1" x14ac:dyDescent="0.25">
      <c r="A45" s="23"/>
      <c r="B45" s="7"/>
      <c r="C45" s="7"/>
      <c r="D45" s="7"/>
      <c r="E45" s="7"/>
      <c r="F45" s="7"/>
      <c r="G45" s="7"/>
      <c r="H45" s="7"/>
      <c r="I45" s="7"/>
      <c r="J45" s="7"/>
      <c r="K45" s="7"/>
      <c r="L45" s="24"/>
    </row>
    <row r="46" spans="1:21" ht="15.75" customHeight="1" x14ac:dyDescent="0.25">
      <c r="A46" s="17" t="s">
        <v>54</v>
      </c>
      <c r="B46" s="18"/>
      <c r="C46" s="18"/>
      <c r="D46" s="18"/>
      <c r="E46" s="18"/>
      <c r="F46" s="18"/>
      <c r="G46" s="18"/>
      <c r="H46" s="18"/>
      <c r="I46" s="18"/>
      <c r="J46" s="38">
        <f>IF(J28="","",IFERROR(IF(J6-J28&lt;0,"ATTENZIONE !",IF(J34-J21&lt;0,"0",J37/J21*1000/60)),"ATTENZIONE !"))</f>
        <v>4.5348333333333306</v>
      </c>
      <c r="K46" s="38"/>
      <c r="L46" s="20" t="s">
        <v>4</v>
      </c>
      <c r="O46" t="s">
        <v>20</v>
      </c>
    </row>
    <row r="47" spans="1:21" ht="14.45" customHeight="1" x14ac:dyDescent="0.25">
      <c r="A47" s="21" t="s">
        <v>55</v>
      </c>
      <c r="B47" s="22"/>
      <c r="C47" s="22"/>
      <c r="D47" s="22"/>
      <c r="E47" s="22"/>
      <c r="F47" s="22"/>
      <c r="G47" s="22"/>
      <c r="H47" s="22"/>
      <c r="I47" s="22"/>
      <c r="J47" s="38"/>
      <c r="K47" s="38"/>
      <c r="L47" s="20"/>
      <c r="O47" t="s">
        <v>11</v>
      </c>
      <c r="P47" s="6" t="s">
        <v>21</v>
      </c>
      <c r="U47" t="s">
        <v>22</v>
      </c>
    </row>
    <row r="48" spans="1:21" ht="8.25" customHeight="1" x14ac:dyDescent="0.25">
      <c r="A48" s="25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26"/>
    </row>
  </sheetData>
  <sheetProtection selectLockedCells="1"/>
  <dataConsolidate/>
  <mergeCells count="72">
    <mergeCell ref="A46:I46"/>
    <mergeCell ref="J46:K47"/>
    <mergeCell ref="L46:L47"/>
    <mergeCell ref="A47:I47"/>
    <mergeCell ref="A48:L48"/>
    <mergeCell ref="A45:L45"/>
    <mergeCell ref="A36:L36"/>
    <mergeCell ref="L37:L38"/>
    <mergeCell ref="A40:I40"/>
    <mergeCell ref="J40:K41"/>
    <mergeCell ref="L40:L41"/>
    <mergeCell ref="A41:I41"/>
    <mergeCell ref="A37:I37"/>
    <mergeCell ref="A38:I38"/>
    <mergeCell ref="J37:K38"/>
    <mergeCell ref="A39:L39"/>
    <mergeCell ref="A42:L42"/>
    <mergeCell ref="A43:I43"/>
    <mergeCell ref="J43:K44"/>
    <mergeCell ref="L43:L44"/>
    <mergeCell ref="A44:I44"/>
    <mergeCell ref="A32:L32"/>
    <mergeCell ref="A33:L33"/>
    <mergeCell ref="A34:I34"/>
    <mergeCell ref="J34:K35"/>
    <mergeCell ref="L34:L35"/>
    <mergeCell ref="A35:I35"/>
    <mergeCell ref="A30:L30"/>
    <mergeCell ref="A31:L31"/>
    <mergeCell ref="A28:I28"/>
    <mergeCell ref="J28:K29"/>
    <mergeCell ref="L28:L29"/>
    <mergeCell ref="A29:I29"/>
    <mergeCell ref="A27:L27"/>
    <mergeCell ref="A23:L23"/>
    <mergeCell ref="A24:L24"/>
    <mergeCell ref="A25:L25"/>
    <mergeCell ref="A26:L26"/>
    <mergeCell ref="A21:I21"/>
    <mergeCell ref="J21:K22"/>
    <mergeCell ref="L21:L22"/>
    <mergeCell ref="A22:I22"/>
    <mergeCell ref="A14:L14"/>
    <mergeCell ref="A15:I15"/>
    <mergeCell ref="J15:K16"/>
    <mergeCell ref="L15:L16"/>
    <mergeCell ref="A16:I16"/>
    <mergeCell ref="A17:L17"/>
    <mergeCell ref="A18:I18"/>
    <mergeCell ref="J18:K19"/>
    <mergeCell ref="L18:L19"/>
    <mergeCell ref="A19:I19"/>
    <mergeCell ref="A20:L20"/>
    <mergeCell ref="A12:I12"/>
    <mergeCell ref="J12:K13"/>
    <mergeCell ref="L12:L13"/>
    <mergeCell ref="A13:I13"/>
    <mergeCell ref="A6:I6"/>
    <mergeCell ref="J6:K7"/>
    <mergeCell ref="L6:L7"/>
    <mergeCell ref="A7:I7"/>
    <mergeCell ref="A8:L8"/>
    <mergeCell ref="A9:I9"/>
    <mergeCell ref="J9:K10"/>
    <mergeCell ref="L9:L10"/>
    <mergeCell ref="A10:I10"/>
    <mergeCell ref="A11:L11"/>
    <mergeCell ref="A1:L1"/>
    <mergeCell ref="A2:L2"/>
    <mergeCell ref="A3:L3"/>
    <mergeCell ref="A4:L4"/>
    <mergeCell ref="A5:L5"/>
  </mergeCells>
  <dataValidations count="5">
    <dataValidation type="custom" showInputMessage="1" showErrorMessage="1" errorTitle="Falsche Temperatur" error="Die geforderte Mindesttemperatur muss mindestens 5 K unter der im Lagertank vorhandenen Höchsttemperatur liegen. Wenn möglich, sollte man letztere erhöhen." sqref="J28:K29" xr:uid="{0B9287BB-D312-42C4-BF5D-A901C0D964EE}">
      <formula1>J28&lt;=(J6-5)</formula1>
    </dataValidation>
    <dataValidation type="custom" showInputMessage="1" showErrorMessage="1" errorTitle="Falsche Temperatur" error="Geben Sie eine Temperatur zwischen 38°C und 65°C ein. Der Wert muss auf jeden Fall mindestens 5 K niedriger sein als die maximale Speichertemperatur; gegebenenfalls ist eine Erhöhung dieser Temperatur in Betracht zu ziehen." sqref="J12:K13" xr:uid="{536E50AF-B6CE-4638-B485-9ECF4BB5FDD2}">
      <formula1>AND(AND(J12&gt;=38,J12&lt;=65),J12&lt;=(J6-5))</formula1>
    </dataValidation>
    <dataValidation type="list" allowBlank="1" showErrorMessage="1" errorTitle="Falsche Temperatur" error="Die akzeptierten Temperaturen sind die, die im Dropdown-Menü verfügbar sind. Wählen Sie einen der Werte aus." sqref="J9:K10" xr:uid="{EC986655-B998-4196-9C5F-B5E2B9E6527D}">
      <formula1>$N$8:$N$10</formula1>
    </dataValidation>
    <dataValidation type="custom" showErrorMessage="1" errorTitle="Falsche Temperatur" error="Geben Sie eine Temperatur zwischen 40°C und 90°C ein. Der Wert muss auf jeden Fall mindestens 5K höher sein als die im Auslauf benötigte Temperatur und die Mindesttemperatur des Speichers." sqref="J6:K7" xr:uid="{9114FD53-339A-45A1-AB0B-74468797E3F1}">
      <formula1>AND(AND(J6&gt;=40,J6&lt;=90),J6&gt;=(J12+5),J6&gt;=J28+5)</formula1>
    </dataValidation>
    <dataValidation type="decimal" showInputMessage="1" showErrorMessage="1" errorTitle="Falsche Durchflussmenge" error="Geben Sie eine Durchflussmenge von bis zu 80 l/min ein." sqref="J15:K16" xr:uid="{1E2BD9D7-B04E-4AC5-8804-C9F9E70AF1D3}">
      <formula1>1</formula1>
      <formula2>80</formula2>
    </dataValidation>
  </dataValidations>
  <pageMargins left="0.51181102362204722" right="0.39370078740157483" top="0.76" bottom="0.52" header="0.25" footer="0.3"/>
  <pageSetup paperSize="9" scale="98" fitToHeight="0" orientation="portrait" r:id="rId1"/>
  <headerFooter>
    <oddFooter>&amp;L&amp;9Rev.2 - 03/10/24&amp;R&amp;9Pag.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61B2D-B297-448C-81C5-1A695EBF76EA}">
  <sheetPr>
    <tabColor theme="9" tint="0.59999389629810485"/>
    <pageSetUpPr fitToPage="1"/>
  </sheetPr>
  <dimension ref="A1:C9"/>
  <sheetViews>
    <sheetView zoomScaleNormal="100" workbookViewId="0">
      <selection activeCell="A2" sqref="A2:C2"/>
    </sheetView>
  </sheetViews>
  <sheetFormatPr defaultColWidth="0" defaultRowHeight="15" zeroHeight="1" x14ac:dyDescent="0.25"/>
  <cols>
    <col min="1" max="1" width="64" customWidth="1"/>
    <col min="2" max="2" width="12.140625" customWidth="1"/>
    <col min="3" max="3" width="21.7109375" customWidth="1"/>
    <col min="4" max="16384" width="9.140625" hidden="1"/>
  </cols>
  <sheetData>
    <row r="1" spans="1:3" ht="89.45" customHeight="1" x14ac:dyDescent="0.25">
      <c r="A1" s="7"/>
      <c r="B1" s="7"/>
      <c r="C1" s="7"/>
    </row>
    <row r="2" spans="1:3" ht="53.25" customHeight="1" x14ac:dyDescent="0.45">
      <c r="A2" s="51"/>
      <c r="B2" s="51"/>
      <c r="C2" s="51"/>
    </row>
    <row r="3" spans="1:3" ht="19.5" x14ac:dyDescent="0.35">
      <c r="A3" s="52" t="s">
        <v>30</v>
      </c>
      <c r="B3" s="52"/>
      <c r="C3" s="52"/>
    </row>
    <row r="4" spans="1:3" ht="83.25" customHeight="1" x14ac:dyDescent="0.25">
      <c r="A4" s="53" t="s">
        <v>29</v>
      </c>
      <c r="B4" s="53"/>
      <c r="C4" s="53"/>
    </row>
    <row r="5" spans="1:3" s="2" customFormat="1" ht="12.75" x14ac:dyDescent="0.2">
      <c r="A5" s="3" t="s">
        <v>28</v>
      </c>
      <c r="C5" s="4" t="s">
        <v>27</v>
      </c>
    </row>
    <row r="6" spans="1:3" ht="288" customHeight="1" x14ac:dyDescent="0.25"/>
    <row r="7" spans="1:3" ht="27.6" customHeight="1" x14ac:dyDescent="0.25">
      <c r="C7" s="5" t="s">
        <v>26</v>
      </c>
    </row>
    <row r="8" spans="1:3" ht="77.25" customHeight="1" x14ac:dyDescent="0.25">
      <c r="A8" s="54" t="s">
        <v>25</v>
      </c>
      <c r="B8" s="54"/>
      <c r="C8" s="54"/>
    </row>
    <row r="9" spans="1:3" ht="75.75" customHeight="1" x14ac:dyDescent="0.25">
      <c r="A9" s="49" t="s">
        <v>24</v>
      </c>
      <c r="B9" s="50"/>
      <c r="C9" s="50"/>
    </row>
  </sheetData>
  <sheetProtection algorithmName="SHA-512" hashValue="v2mhg3dKTqSq8RUIvVV79EXL3QbjtH/FwjDuyVrOI4Oj60NzyuvgyyAL9PxUKAbsd7YtpWw81xReT6Pwrs4BmA==" saltValue="d1PwXEG57mTjRfa/A38KKQ==" spinCount="100000" sheet="1" objects="1" scenarios="1" selectLockedCells="1" selectUnlockedCells="1"/>
  <mergeCells count="6">
    <mergeCell ref="A9:C9"/>
    <mergeCell ref="A1:C1"/>
    <mergeCell ref="A2:C2"/>
    <mergeCell ref="A3:C3"/>
    <mergeCell ref="A4:C4"/>
    <mergeCell ref="A8:C8"/>
  </mergeCells>
  <pageMargins left="0.44" right="0.34" top="0.75" bottom="0.75" header="0.3" footer="0.3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Modvfresh</vt:lpstr>
      <vt:lpstr>Lesebeispiel für ein Diagramm</vt:lpstr>
      <vt:lpstr>'Lesebeispiel für ein Diagramm'!Area_stampa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Maurizio Merlo - BRV</dc:creator>
  <cp:lastModifiedBy>Maurizio - BRV Merlo</cp:lastModifiedBy>
  <cp:lastPrinted>2024-10-19T08:02:55Z</cp:lastPrinted>
  <dcterms:created xsi:type="dcterms:W3CDTF">2014-01-27T14:15:25Z</dcterms:created>
  <dcterms:modified xsi:type="dcterms:W3CDTF">2024-10-19T08:11:21Z</dcterms:modified>
</cp:coreProperties>
</file>