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M:\DOCUMENTI OFFICE E VARI\Calcolo prestazioni ModvFresh e Kascata\Dimensionamento ModvFresh Rev.2\"/>
    </mc:Choice>
  </mc:AlternateContent>
  <xr:revisionPtr revIDLastSave="0" documentId="13_ncr:1_{25EEC843-7D6C-4160-9FBC-13EB886167A6}" xr6:coauthVersionLast="47" xr6:coauthVersionMax="47" xr10:uidLastSave="{00000000-0000-0000-0000-000000000000}"/>
  <bookViews>
    <workbookView xWindow="3720" yWindow="705" windowWidth="16470" windowHeight="16050" tabRatio="775" xr2:uid="{00000000-000D-0000-FFFF-FFFF00000000}"/>
  </bookViews>
  <sheets>
    <sheet name="Modvfresh" sheetId="10" r:id="rId1"/>
    <sheet name="Esempio lettura diagramma" sheetId="11" r:id="rId2"/>
  </sheets>
  <definedNames>
    <definedName name="_xlnm.Print_Area" localSheetId="1">'Esempio lettura diagramma'!$A$1:$C$9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0" l="1"/>
  <c r="J34" i="10"/>
  <c r="J46" i="10" l="1"/>
  <c r="J40" i="10"/>
  <c r="J43" i="10" s="1"/>
</calcChain>
</file>

<file path=xl/sharedStrings.xml><?xml version="1.0" encoding="utf-8"?>
<sst xmlns="http://schemas.openxmlformats.org/spreadsheetml/2006/main" count="67" uniqueCount="57">
  <si>
    <t>[ °C ]</t>
  </si>
  <si>
    <t>Temperatura massima accumulo</t>
  </si>
  <si>
    <t>Temperatura richiesta</t>
  </si>
  <si>
    <t>Portata richiesta</t>
  </si>
  <si>
    <t>La portata continua all'erogazione.</t>
  </si>
  <si>
    <t>[ l/min ]</t>
  </si>
  <si>
    <t>Capacità accumulo</t>
  </si>
  <si>
    <t>La potenza termica nominale alla temperatura operativa.</t>
  </si>
  <si>
    <t>[ l ]</t>
  </si>
  <si>
    <t>[ kW ]</t>
  </si>
  <si>
    <t>Potenza erogata</t>
  </si>
  <si>
    <t>Tempo di erogazione</t>
  </si>
  <si>
    <t>[ min ]</t>
  </si>
  <si>
    <t>Spillamento complessivo</t>
  </si>
  <si>
    <t>Il volume complessivo dell'acqua calda erogata.</t>
  </si>
  <si>
    <t>Tempo di ripristino</t>
  </si>
  <si>
    <t>Il tempo necessario per passare dalla minima alla massima temperatura nell'accumulo.</t>
  </si>
  <si>
    <t>Dati delle prestazioni calcolate</t>
  </si>
  <si>
    <t>Il tempo di erogazione alla portata e alla temperatura richieste.</t>
  </si>
  <si>
    <t>Temperatura acqua fredda in ingresso</t>
  </si>
  <si>
    <t>Energia utilizzabile</t>
  </si>
  <si>
    <t>[ MJ ]</t>
  </si>
  <si>
    <t>L'energia garantita dal salto di temperatura nell'accumulo.</t>
  </si>
  <si>
    <r>
      <t>La temperatura dell'acqua fredda dall'acquedotto</t>
    </r>
    <r>
      <rPr>
        <i/>
        <sz val="10"/>
        <color theme="1"/>
        <rFont val="Calibri"/>
        <family val="2"/>
        <scheme val="minor"/>
      </rPr>
      <t>.</t>
    </r>
  </si>
  <si>
    <r>
      <t>La temperatura dell'acqua calda all'erogazione</t>
    </r>
    <r>
      <rPr>
        <i/>
        <sz val="10"/>
        <color theme="1"/>
        <rFont val="Calibri"/>
        <family val="2"/>
        <scheme val="minor"/>
      </rPr>
      <t>.</t>
    </r>
  </si>
  <si>
    <t>Il volume dell'acqua contenuta nell'accumulo.</t>
  </si>
  <si>
    <t>La massima temperatura dell'acqua alla quale la fonte di calore riesce a caricare uniformemente l'accumulo.</t>
  </si>
  <si>
    <t>Potenza del generatore</t>
  </si>
  <si>
    <t>Dati di progetto</t>
  </si>
  <si>
    <t>Ingresso acqua fredda: 10°C</t>
  </si>
  <si>
    <t>Temperatura accumulo necessaria [ °C ]</t>
  </si>
  <si>
    <t>Portata [ L/min ]</t>
  </si>
  <si>
    <t>Temperatura minima dell'acqua nell'accumulo</t>
  </si>
  <si>
    <t>Per questo parametro seguire le indicazioni nell'apposito foglio "Esempio lettura diagramma"</t>
  </si>
  <si>
    <t>Riportare la temperatura letta sul diagramma delle prestazioni del gruppo specifico, incrociando il valore delle "Portata richiesta" con la curva della "Temperatura richiesta".</t>
  </si>
  <si>
    <t>Temperatura minima accumulo necessaria: come ricavarla dai diagrammi</t>
  </si>
  <si>
    <t>Calcolo delle prestazioni dei gruppi di produzione ACS</t>
  </si>
  <si>
    <t xml:space="preserve"> </t>
  </si>
  <si>
    <t>1 L acqua = 1 Kg massa</t>
  </si>
  <si>
    <r>
      <rPr>
        <b/>
        <sz val="11"/>
        <color theme="1"/>
        <rFont val="Calibri"/>
        <family val="2"/>
        <scheme val="minor"/>
      </rPr>
      <t>Energia [MJ]:</t>
    </r>
    <r>
      <rPr>
        <sz val="11"/>
        <color theme="1"/>
        <rFont val="Calibri"/>
        <family val="2"/>
        <scheme val="minor"/>
      </rPr>
      <t xml:space="preserve"> massa [kg] * ΔT consumata [°C] * cal.specifico [J/g°C]</t>
    </r>
  </si>
  <si>
    <t xml:space="preserve">Esempio: </t>
  </si>
  <si>
    <t>Esempio:</t>
  </si>
  <si>
    <r>
      <rPr>
        <b/>
        <sz val="11"/>
        <color theme="1"/>
        <rFont val="Calibri"/>
        <family val="2"/>
        <scheme val="minor"/>
      </rPr>
      <t>Spillamento [L]:</t>
    </r>
    <r>
      <rPr>
        <sz val="11"/>
        <color theme="1"/>
        <rFont val="Calibri"/>
        <family val="2"/>
        <scheme val="minor"/>
      </rPr>
      <t xml:space="preserve"> Portata [L/min] * Tempo di erogazione [min]</t>
    </r>
  </si>
  <si>
    <t>Se pot.gen &gt; pot.erogata è "illimitato"</t>
  </si>
  <si>
    <r>
      <rPr>
        <b/>
        <sz val="11"/>
        <color theme="1"/>
        <rFont val="Calibri"/>
        <family val="2"/>
        <scheme val="minor"/>
      </rPr>
      <t>T erogazione [s]</t>
    </r>
    <r>
      <rPr>
        <sz val="11"/>
        <color theme="1"/>
        <rFont val="Calibri"/>
        <family val="2"/>
        <scheme val="minor"/>
      </rPr>
      <t>: energia [J] / potenza erogata [W]</t>
    </r>
  </si>
  <si>
    <r>
      <rPr>
        <b/>
        <sz val="11"/>
        <color theme="1"/>
        <rFont val="Calibri"/>
        <family val="2"/>
        <scheme val="minor"/>
      </rPr>
      <t>Potenza erogata [W]:</t>
    </r>
    <r>
      <rPr>
        <sz val="11"/>
        <color theme="1"/>
        <rFont val="Calibri"/>
        <family val="2"/>
        <scheme val="minor"/>
      </rPr>
      <t xml:space="preserve"> portata di massa [kg/s] * ΔT in erogazione [°C] * cal.specifico [J/kg°C]</t>
    </r>
  </si>
  <si>
    <t>La potenza complessiva erogata dal gruppo ModvFresh.</t>
  </si>
  <si>
    <t>15/60*(45-10)*4.186= 36.627,5 W</t>
  </si>
  <si>
    <t>250*(60-52,2)*4.186=8.162.700 J</t>
  </si>
  <si>
    <t>(8.162.700 / 6.628) = 1231,6 s = 20,52 min</t>
  </si>
  <si>
    <r>
      <rPr>
        <b/>
        <sz val="11"/>
        <color theme="1"/>
        <rFont val="Calibri"/>
        <family val="2"/>
        <scheme val="minor"/>
      </rPr>
      <t>T ripristino [s]</t>
    </r>
    <r>
      <rPr>
        <sz val="11"/>
        <color theme="1"/>
        <rFont val="Calibri"/>
        <family val="2"/>
        <scheme val="minor"/>
      </rPr>
      <t>: energia [J] / potenza generatore [W]</t>
    </r>
  </si>
  <si>
    <t>8.162.700 / 30.000 = 272 s = 4,5 min</t>
  </si>
  <si>
    <t>Se pot.gen &gt; pot.erogata è "0"</t>
  </si>
  <si>
    <t>15*20,52 = 307,8</t>
  </si>
  <si>
    <r>
      <t xml:space="preserve">Diagramma di esempio, valido solo per il modello
 </t>
    </r>
    <r>
      <rPr>
        <b/>
        <i/>
        <sz val="14"/>
        <color rgb="FF7030A0"/>
        <rFont val="Arial"/>
        <family val="2"/>
      </rPr>
      <t xml:space="preserve">ModvFresh 2 - 70 kW
</t>
    </r>
    <r>
      <rPr>
        <i/>
        <sz val="14"/>
        <color rgb="FF7030A0"/>
        <rFont val="Arial"/>
        <family val="2"/>
      </rPr>
      <t>con temperatura dell'acqua fredda in ingresso pari a 10°C</t>
    </r>
  </si>
  <si>
    <r>
      <t xml:space="preserve">La serie completa dei diagrammi specifici per ciascun modello di ModvFresh è consultabile sul sito web </t>
    </r>
    <r>
      <rPr>
        <b/>
        <u/>
        <sz val="12"/>
        <color rgb="FF7030A0"/>
        <rFont val="Calibri"/>
        <family val="2"/>
        <scheme val="minor"/>
      </rPr>
      <t>www.brv.it</t>
    </r>
    <r>
      <rPr>
        <b/>
        <sz val="12"/>
        <color rgb="FF7030A0"/>
        <rFont val="Calibri"/>
        <family val="2"/>
        <scheme val="minor"/>
      </rPr>
      <t xml:space="preserve"> scaricando le istruzioni dei singoli gruppi
(</t>
    </r>
    <r>
      <rPr>
        <b/>
        <i/>
        <sz val="12"/>
        <color rgb="FF7030A0"/>
        <rFont val="Calibri"/>
        <family val="2"/>
        <scheme val="minor"/>
      </rPr>
      <t>menù Prodotti  /  ModvlvS  /  Acqua calda sanitaria istantanea  /  Gruppi ACS ModvFresh</t>
    </r>
    <r>
      <rPr>
        <b/>
        <sz val="12"/>
        <color rgb="FF7030A0"/>
        <rFont val="Calibri"/>
        <family val="2"/>
        <scheme val="minor"/>
      </rPr>
      <t>).</t>
    </r>
  </si>
  <si>
    <r>
      <t xml:space="preserve">In questo esempio è richiesta una portata di ACS pari a 15 L/min ad una temperatura di 45°C. Incrociando la curva della temperatura ACS desiderata, ne risulta che la mandata dal puffer dovrà essere di almeno 52,2°C. </t>
    </r>
    <r>
      <rPr>
        <i/>
        <sz val="12"/>
        <color theme="1"/>
        <rFont val="Calibri"/>
        <family val="2"/>
        <scheme val="minor"/>
      </rPr>
      <t>Questo è il valore da riportare nella casella "Temperatura minima accumulo necessaria" del foglio di calcolo prestazioni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</si>
</sst>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26"/>
      <color rgb="FFFF0000"/>
      <name val="Times New Roman"/>
      <family val="1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  <font>
      <b/>
      <i/>
      <sz val="12"/>
      <color theme="3" tint="-0.249977111117893"/>
      <name val="Arial"/>
      <family val="2"/>
    </font>
    <font>
      <b/>
      <i/>
      <sz val="11"/>
      <color theme="9" tint="-0.249977111117893"/>
      <name val="Arial"/>
      <family val="2"/>
    </font>
    <font>
      <b/>
      <i/>
      <sz val="12"/>
      <color theme="6" tint="-0.499984740745262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FAD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center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4" fontId="3" fillId="4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CE4D2"/>
      <color rgb="FFCA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405765</xdr:rowOff>
    </xdr:from>
    <xdr:to>
      <xdr:col>12</xdr:col>
      <xdr:colOff>0</xdr:colOff>
      <xdr:row>0</xdr:row>
      <xdr:rowOff>1120140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2BB533-9B45-42A0-91FB-189BCC7B3DE8}"/>
            </a:ext>
          </a:extLst>
        </xdr:cNvPr>
        <xdr:cNvSpPr txBox="1">
          <a:spLocks noChangeArrowheads="1"/>
        </xdr:cNvSpPr>
      </xdr:nvSpPr>
      <xdr:spPr bwMode="auto">
        <a:xfrm>
          <a:off x="0" y="405765"/>
          <a:ext cx="64998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  <a:p>
          <a:pPr algn="ctr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27998</xdr:rowOff>
    </xdr:from>
    <xdr:to>
      <xdr:col>3</xdr:col>
      <xdr:colOff>122873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AA1CCDE5-0C9A-4527-9590-9A2BA437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68380</xdr:colOff>
      <xdr:row>1</xdr:row>
      <xdr:rowOff>218775</xdr:rowOff>
    </xdr:from>
    <xdr:to>
      <xdr:col>9</xdr:col>
      <xdr:colOff>0</xdr:colOff>
      <xdr:row>1</xdr:row>
      <xdr:rowOff>638175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82DE9AE-479E-BB8F-D2E1-F011F5A1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705" y="1323675"/>
          <a:ext cx="2674820" cy="41940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129540</xdr:rowOff>
    </xdr:from>
    <xdr:to>
      <xdr:col>11</xdr:col>
      <xdr:colOff>594360</xdr:colOff>
      <xdr:row>0</xdr:row>
      <xdr:rowOff>495213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30DCB48C-2635-8391-799F-071855DF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129540"/>
          <a:ext cx="1767840" cy="36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9C37B96-BE51-4CC0-9A55-83A2964C2304}"/>
            </a:ext>
          </a:extLst>
        </xdr:cNvPr>
        <xdr:cNvSpPr txBox="1">
          <a:spLocks noChangeArrowheads="1"/>
        </xdr:cNvSpPr>
      </xdr:nvSpPr>
      <xdr:spPr bwMode="auto">
        <a:xfrm>
          <a:off x="0" y="428625"/>
          <a:ext cx="5981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28575</xdr:rowOff>
    </xdr:from>
    <xdr:to>
      <xdr:col>0</xdr:col>
      <xdr:colOff>2081213</xdr:colOff>
      <xdr:row>0</xdr:row>
      <xdr:rowOff>415997</xdr:rowOff>
    </xdr:to>
    <xdr:pic>
      <xdr:nvPicPr>
        <xdr:cNvPr id="4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9BCC41C2-0D76-430E-B403-D9BF472B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0</xdr:row>
      <xdr:rowOff>152400</xdr:rowOff>
    </xdr:from>
    <xdr:to>
      <xdr:col>2</xdr:col>
      <xdr:colOff>1280160</xdr:colOff>
      <xdr:row>0</xdr:row>
      <xdr:rowOff>518073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FBD185C5-A4DE-43FF-A7A3-C89A1EB7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2020" y="152400"/>
          <a:ext cx="1767840" cy="365673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5</xdr:row>
      <xdr:rowOff>66675</xdr:rowOff>
    </xdr:from>
    <xdr:to>
      <xdr:col>2</xdr:col>
      <xdr:colOff>1314450</xdr:colOff>
      <xdr:row>5</xdr:row>
      <xdr:rowOff>3598239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82C22871-4E43-C683-6E47-4821033FA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343275"/>
          <a:ext cx="6257925" cy="3531564"/>
        </a:xfrm>
        <a:prstGeom prst="rect">
          <a:avLst/>
        </a:prstGeom>
      </xdr:spPr>
    </xdr:pic>
    <xdr:clientData/>
  </xdr:twoCellAnchor>
  <xdr:twoCellAnchor editAs="oneCell">
    <xdr:from>
      <xdr:col>0</xdr:col>
      <xdr:colOff>1876425</xdr:colOff>
      <xdr:row>1</xdr:row>
      <xdr:rowOff>190500</xdr:rowOff>
    </xdr:from>
    <xdr:to>
      <xdr:col>1</xdr:col>
      <xdr:colOff>284045</xdr:colOff>
      <xdr:row>1</xdr:row>
      <xdr:rowOff>609900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62C4C2-6538-4B26-9787-6EC5DF73E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6425" y="1323975"/>
          <a:ext cx="2674820" cy="4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82D0-58F8-4A9F-A161-79D299900B8C}">
  <sheetPr>
    <tabColor theme="8" tint="0.59999389629810485"/>
    <pageSetUpPr fitToPage="1"/>
  </sheetPr>
  <dimension ref="A1:U48"/>
  <sheetViews>
    <sheetView tabSelected="1" zoomScaleNormal="100" zoomScaleSheetLayoutView="110" workbookViewId="0">
      <selection activeCell="J6" sqref="J6:K7"/>
    </sheetView>
  </sheetViews>
  <sheetFormatPr defaultColWidth="0" defaultRowHeight="14.45" customHeight="1" zeroHeight="1" x14ac:dyDescent="0.25"/>
  <cols>
    <col min="1" max="1" width="11" customWidth="1"/>
    <col min="2" max="3" width="8.28515625" customWidth="1"/>
    <col min="4" max="4" width="3.7109375" customWidth="1"/>
    <col min="5" max="5" width="6.85546875" style="1" customWidth="1"/>
    <col min="6" max="8" width="8.28515625" customWidth="1"/>
    <col min="9" max="9" width="5.7109375" customWidth="1"/>
    <col min="10" max="10" width="8.28515625" customWidth="1"/>
    <col min="11" max="11" width="7.5703125" customWidth="1"/>
    <col min="12" max="12" width="10.42578125" customWidth="1"/>
    <col min="13" max="13" width="0.28515625" customWidth="1"/>
    <col min="14" max="14" width="5.5703125" hidden="1" customWidth="1"/>
    <col min="15" max="17" width="9.140625" hidden="1" customWidth="1"/>
    <col min="18" max="18" width="4.85546875" hidden="1" customWidth="1"/>
    <col min="19" max="16384" width="9.140625" hidden="1"/>
  </cols>
  <sheetData>
    <row r="1" spans="1:14" ht="87.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69.599999999999994" customHeight="1" x14ac:dyDescent="0.35">
      <c r="A2" s="8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9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15" x14ac:dyDescent="0.25">
      <c r="A4" s="11" t="s">
        <v>28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4" ht="8.25" customHeigh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1:14" ht="15.6" customHeight="1" x14ac:dyDescent="0.25">
      <c r="A6" s="17" t="s">
        <v>1</v>
      </c>
      <c r="B6" s="18"/>
      <c r="C6" s="18"/>
      <c r="D6" s="18"/>
      <c r="E6" s="18"/>
      <c r="F6" s="18"/>
      <c r="G6" s="18"/>
      <c r="H6" s="18"/>
      <c r="I6" s="18"/>
      <c r="J6" s="19">
        <v>60</v>
      </c>
      <c r="K6" s="19"/>
      <c r="L6" s="20" t="s">
        <v>0</v>
      </c>
    </row>
    <row r="7" spans="1:14" ht="29.45" customHeight="1" x14ac:dyDescent="0.25">
      <c r="A7" s="21" t="s">
        <v>26</v>
      </c>
      <c r="B7" s="22"/>
      <c r="C7" s="22"/>
      <c r="D7" s="22"/>
      <c r="E7" s="22"/>
      <c r="F7" s="22"/>
      <c r="G7" s="22"/>
      <c r="H7" s="22"/>
      <c r="I7" s="22"/>
      <c r="J7" s="19"/>
      <c r="K7" s="19"/>
      <c r="L7" s="20"/>
    </row>
    <row r="8" spans="1:14" ht="8.25" customHeight="1" x14ac:dyDescent="0.25">
      <c r="A8" s="23"/>
      <c r="B8" s="7"/>
      <c r="C8" s="7"/>
      <c r="D8" s="7"/>
      <c r="E8" s="7"/>
      <c r="F8" s="7"/>
      <c r="G8" s="7"/>
      <c r="H8" s="7"/>
      <c r="I8" s="7"/>
      <c r="J8" s="7"/>
      <c r="K8" s="7"/>
      <c r="L8" s="24"/>
      <c r="N8">
        <v>5</v>
      </c>
    </row>
    <row r="9" spans="1:14" ht="15.6" customHeight="1" x14ac:dyDescent="0.25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9">
        <v>10</v>
      </c>
      <c r="K9" s="19"/>
      <c r="L9" s="20" t="s">
        <v>0</v>
      </c>
      <c r="N9">
        <v>10</v>
      </c>
    </row>
    <row r="10" spans="1:14" ht="15" x14ac:dyDescent="0.25">
      <c r="A10" s="21" t="s">
        <v>23</v>
      </c>
      <c r="B10" s="22"/>
      <c r="C10" s="22"/>
      <c r="D10" s="22"/>
      <c r="E10" s="22"/>
      <c r="F10" s="22"/>
      <c r="G10" s="22"/>
      <c r="H10" s="22"/>
      <c r="I10" s="22"/>
      <c r="J10" s="19"/>
      <c r="K10" s="19"/>
      <c r="L10" s="20"/>
      <c r="N10">
        <v>15</v>
      </c>
    </row>
    <row r="11" spans="1:14" ht="8.25" customHeight="1" x14ac:dyDescent="0.25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  <c r="L11" s="24"/>
    </row>
    <row r="12" spans="1:14" ht="15.6" customHeight="1" x14ac:dyDescent="0.25">
      <c r="A12" s="17" t="s">
        <v>2</v>
      </c>
      <c r="B12" s="18"/>
      <c r="C12" s="18"/>
      <c r="D12" s="18"/>
      <c r="E12" s="18"/>
      <c r="F12" s="18"/>
      <c r="G12" s="18"/>
      <c r="H12" s="18"/>
      <c r="I12" s="18"/>
      <c r="J12" s="19">
        <v>45</v>
      </c>
      <c r="K12" s="19"/>
      <c r="L12" s="20" t="s">
        <v>0</v>
      </c>
    </row>
    <row r="13" spans="1:14" ht="15" x14ac:dyDescent="0.25">
      <c r="A13" s="21" t="s">
        <v>24</v>
      </c>
      <c r="B13" s="22"/>
      <c r="C13" s="22"/>
      <c r="D13" s="22"/>
      <c r="E13" s="22"/>
      <c r="F13" s="22"/>
      <c r="G13" s="22"/>
      <c r="H13" s="22"/>
      <c r="I13" s="22"/>
      <c r="J13" s="19"/>
      <c r="K13" s="19"/>
      <c r="L13" s="20"/>
    </row>
    <row r="14" spans="1:14" ht="8.25" customHeight="1" x14ac:dyDescent="0.25">
      <c r="A14" s="23"/>
      <c r="B14" s="7"/>
      <c r="C14" s="7"/>
      <c r="D14" s="7"/>
      <c r="E14" s="7"/>
      <c r="F14" s="7"/>
      <c r="G14" s="7"/>
      <c r="H14" s="7"/>
      <c r="I14" s="7"/>
      <c r="J14" s="7"/>
      <c r="K14" s="7"/>
      <c r="L14" s="24"/>
    </row>
    <row r="15" spans="1:14" ht="15.6" customHeight="1" x14ac:dyDescent="0.25">
      <c r="A15" s="17" t="s">
        <v>3</v>
      </c>
      <c r="B15" s="18"/>
      <c r="C15" s="18"/>
      <c r="D15" s="18"/>
      <c r="E15" s="18"/>
      <c r="F15" s="18"/>
      <c r="G15" s="18"/>
      <c r="H15" s="18"/>
      <c r="I15" s="18"/>
      <c r="J15" s="19">
        <v>15</v>
      </c>
      <c r="K15" s="19"/>
      <c r="L15" s="20" t="s">
        <v>5</v>
      </c>
    </row>
    <row r="16" spans="1:14" ht="15" x14ac:dyDescent="0.25">
      <c r="A16" s="21" t="s">
        <v>4</v>
      </c>
      <c r="B16" s="22"/>
      <c r="C16" s="22"/>
      <c r="D16" s="22"/>
      <c r="E16" s="22"/>
      <c r="F16" s="22"/>
      <c r="G16" s="22"/>
      <c r="H16" s="22"/>
      <c r="I16" s="22"/>
      <c r="J16" s="19"/>
      <c r="K16" s="19"/>
      <c r="L16" s="20"/>
    </row>
    <row r="17" spans="1:15" ht="8.25" customHeight="1" x14ac:dyDescent="0.25">
      <c r="A17" s="23"/>
      <c r="B17" s="7"/>
      <c r="C17" s="7"/>
      <c r="D17" s="7"/>
      <c r="E17" s="7"/>
      <c r="F17" s="7"/>
      <c r="G17" s="7"/>
      <c r="H17" s="7"/>
      <c r="I17" s="7"/>
      <c r="J17" s="7"/>
      <c r="K17" s="7"/>
      <c r="L17" s="24"/>
    </row>
    <row r="18" spans="1:15" ht="15.6" customHeight="1" x14ac:dyDescent="0.25">
      <c r="A18" s="17" t="s">
        <v>6</v>
      </c>
      <c r="B18" s="18"/>
      <c r="C18" s="18"/>
      <c r="D18" s="18"/>
      <c r="E18" s="18"/>
      <c r="F18" s="18"/>
      <c r="G18" s="18"/>
      <c r="H18" s="18"/>
      <c r="I18" s="18"/>
      <c r="J18" s="19">
        <v>250</v>
      </c>
      <c r="K18" s="19"/>
      <c r="L18" s="20" t="s">
        <v>8</v>
      </c>
    </row>
    <row r="19" spans="1:15" ht="15" x14ac:dyDescent="0.25">
      <c r="A19" s="21" t="s">
        <v>25</v>
      </c>
      <c r="B19" s="22"/>
      <c r="C19" s="22"/>
      <c r="D19" s="22"/>
      <c r="E19" s="22"/>
      <c r="F19" s="22"/>
      <c r="G19" s="22"/>
      <c r="H19" s="22"/>
      <c r="I19" s="22"/>
      <c r="J19" s="19"/>
      <c r="K19" s="19"/>
      <c r="L19" s="20"/>
    </row>
    <row r="20" spans="1:15" ht="8.25" customHeight="1" x14ac:dyDescent="0.25">
      <c r="A20" s="23"/>
      <c r="B20" s="7"/>
      <c r="C20" s="7"/>
      <c r="D20" s="7"/>
      <c r="E20" s="7"/>
      <c r="F20" s="7"/>
      <c r="G20" s="7"/>
      <c r="H20" s="7"/>
      <c r="I20" s="7"/>
      <c r="J20" s="7"/>
      <c r="K20" s="7"/>
      <c r="L20" s="24"/>
    </row>
    <row r="21" spans="1:15" ht="15.6" customHeight="1" x14ac:dyDescent="0.25">
      <c r="A21" s="17" t="s">
        <v>27</v>
      </c>
      <c r="B21" s="18"/>
      <c r="C21" s="18"/>
      <c r="D21" s="18"/>
      <c r="E21" s="18"/>
      <c r="F21" s="18"/>
      <c r="G21" s="18"/>
      <c r="H21" s="18"/>
      <c r="I21" s="18"/>
      <c r="J21" s="19">
        <v>30</v>
      </c>
      <c r="K21" s="19"/>
      <c r="L21" s="20" t="s">
        <v>9</v>
      </c>
    </row>
    <row r="22" spans="1:15" ht="15" x14ac:dyDescent="0.25">
      <c r="A22" s="21" t="s">
        <v>7</v>
      </c>
      <c r="B22" s="22"/>
      <c r="C22" s="22"/>
      <c r="D22" s="22"/>
      <c r="E22" s="22"/>
      <c r="F22" s="22"/>
      <c r="G22" s="22"/>
      <c r="H22" s="22"/>
      <c r="I22" s="22"/>
      <c r="J22" s="19"/>
      <c r="K22" s="19"/>
      <c r="L22" s="20"/>
    </row>
    <row r="23" spans="1:15" ht="8.25" customHeight="1" x14ac:dyDescent="0.25">
      <c r="A23" s="2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26"/>
    </row>
    <row r="24" spans="1:15" ht="18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5" ht="15" x14ac:dyDescent="0.25">
      <c r="A25" s="28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1:15" ht="8.25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5" ht="7.9" hidden="1" customHeight="1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24"/>
    </row>
    <row r="28" spans="1:15" ht="15.75" customHeight="1" x14ac:dyDescent="0.25">
      <c r="A28" s="17" t="s">
        <v>32</v>
      </c>
      <c r="B28" s="18"/>
      <c r="C28" s="18"/>
      <c r="D28" s="18"/>
      <c r="E28" s="18"/>
      <c r="F28" s="18"/>
      <c r="G28" s="18"/>
      <c r="H28" s="18"/>
      <c r="I28" s="18"/>
      <c r="J28" s="34">
        <v>52.2</v>
      </c>
      <c r="K28" s="34"/>
      <c r="L28" s="20" t="s">
        <v>0</v>
      </c>
    </row>
    <row r="29" spans="1:15" ht="28.15" customHeight="1" x14ac:dyDescent="0.25">
      <c r="A29" s="21" t="s">
        <v>34</v>
      </c>
      <c r="B29" s="22"/>
      <c r="C29" s="22"/>
      <c r="D29" s="22"/>
      <c r="E29" s="22"/>
      <c r="F29" s="22"/>
      <c r="G29" s="22"/>
      <c r="H29" s="22"/>
      <c r="I29" s="22"/>
      <c r="J29" s="34"/>
      <c r="K29" s="34"/>
      <c r="L29" s="20"/>
    </row>
    <row r="30" spans="1:15" ht="8.25" customHeight="1" x14ac:dyDescent="0.25">
      <c r="A30" s="2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6"/>
    </row>
    <row r="31" spans="1:15" ht="18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5" ht="15" x14ac:dyDescent="0.25">
      <c r="A32" s="35" t="s">
        <v>17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  <c r="O32" t="s">
        <v>38</v>
      </c>
    </row>
    <row r="33" spans="1:21" ht="8.2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</row>
    <row r="34" spans="1:21" ht="15.75" customHeight="1" x14ac:dyDescent="0.25">
      <c r="A34" s="17" t="s">
        <v>10</v>
      </c>
      <c r="B34" s="18"/>
      <c r="C34" s="18"/>
      <c r="D34" s="18"/>
      <c r="E34" s="18"/>
      <c r="F34" s="18"/>
      <c r="G34" s="18"/>
      <c r="H34" s="18"/>
      <c r="I34" s="18"/>
      <c r="J34" s="38">
        <f>IF(J28="","",IF(J15/60*(J12-J9)*4186/1000&lt;0,"ATTENZIONE !",J15/60*(J12-J9)*4186/1000))</f>
        <v>36.627499999999998</v>
      </c>
      <c r="K34" s="38"/>
      <c r="L34" s="20" t="s">
        <v>9</v>
      </c>
      <c r="O34" t="s">
        <v>45</v>
      </c>
    </row>
    <row r="35" spans="1:21" ht="14.45" customHeight="1" x14ac:dyDescent="0.25">
      <c r="A35" s="21" t="s">
        <v>46</v>
      </c>
      <c r="B35" s="22"/>
      <c r="C35" s="22"/>
      <c r="D35" s="22"/>
      <c r="E35" s="22"/>
      <c r="F35" s="22"/>
      <c r="G35" s="22"/>
      <c r="H35" s="22"/>
      <c r="I35" s="22"/>
      <c r="J35" s="38"/>
      <c r="K35" s="38"/>
      <c r="L35" s="20"/>
      <c r="O35" t="s">
        <v>41</v>
      </c>
      <c r="P35" t="s">
        <v>47</v>
      </c>
    </row>
    <row r="36" spans="1:21" ht="8.25" customHeight="1" x14ac:dyDescent="0.25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24"/>
    </row>
    <row r="37" spans="1:21" ht="15.75" hidden="1" customHeight="1" x14ac:dyDescent="0.25">
      <c r="A37" s="40" t="s">
        <v>20</v>
      </c>
      <c r="B37" s="41"/>
      <c r="C37" s="41"/>
      <c r="D37" s="41"/>
      <c r="E37" s="41"/>
      <c r="F37" s="41"/>
      <c r="G37" s="41"/>
      <c r="H37" s="41"/>
      <c r="I37" s="41"/>
      <c r="J37" s="44">
        <f>IF(J18*(J6-J28)*4186/1000000&lt;0,"ATTENZIONE !",J18*(J6-J28)*4186/1000000)</f>
        <v>8.1626999999999974</v>
      </c>
      <c r="K37" s="44"/>
      <c r="L37" s="39" t="s">
        <v>21</v>
      </c>
      <c r="N37" t="s">
        <v>37</v>
      </c>
      <c r="O37" t="s">
        <v>39</v>
      </c>
    </row>
    <row r="38" spans="1:21" ht="14.45" hidden="1" customHeight="1" x14ac:dyDescent="0.25">
      <c r="A38" s="42" t="s">
        <v>22</v>
      </c>
      <c r="B38" s="43"/>
      <c r="C38" s="43"/>
      <c r="D38" s="43"/>
      <c r="E38" s="43"/>
      <c r="F38" s="43"/>
      <c r="G38" s="43"/>
      <c r="H38" s="43"/>
      <c r="I38" s="43"/>
      <c r="J38" s="44"/>
      <c r="K38" s="44"/>
      <c r="L38" s="39"/>
      <c r="O38" t="s">
        <v>41</v>
      </c>
      <c r="P38" t="s">
        <v>48</v>
      </c>
    </row>
    <row r="39" spans="1:21" ht="8.25" hidden="1" customHeight="1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1:21" ht="15.75" customHeight="1" x14ac:dyDescent="0.25">
      <c r="A40" s="17" t="s">
        <v>11</v>
      </c>
      <c r="B40" s="18"/>
      <c r="C40" s="18"/>
      <c r="D40" s="18"/>
      <c r="E40" s="18"/>
      <c r="F40" s="18"/>
      <c r="G40" s="18"/>
      <c r="H40" s="18"/>
      <c r="I40" s="18"/>
      <c r="J40" s="38">
        <f>IF(J28="","",IFERROR(IF(J34-J21&lt;0,"illimitato",(J37*1000000/((J34-J21)*1000))/60),"ATTENZIONE !"))</f>
        <v>20.527348170501696</v>
      </c>
      <c r="K40" s="38"/>
      <c r="L40" s="20" t="s">
        <v>12</v>
      </c>
      <c r="O40" t="s">
        <v>44</v>
      </c>
    </row>
    <row r="41" spans="1:21" ht="14.45" customHeight="1" x14ac:dyDescent="0.25">
      <c r="A41" s="21" t="s">
        <v>18</v>
      </c>
      <c r="B41" s="22"/>
      <c r="C41" s="22"/>
      <c r="D41" s="22"/>
      <c r="E41" s="22"/>
      <c r="F41" s="22"/>
      <c r="G41" s="22"/>
      <c r="H41" s="22"/>
      <c r="I41" s="22"/>
      <c r="J41" s="38"/>
      <c r="K41" s="38"/>
      <c r="L41" s="20"/>
      <c r="O41" t="s">
        <v>40</v>
      </c>
      <c r="P41" s="6" t="s">
        <v>49</v>
      </c>
      <c r="U41" t="s">
        <v>43</v>
      </c>
    </row>
    <row r="42" spans="1:21" ht="8.25" customHeight="1" x14ac:dyDescent="0.25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4"/>
    </row>
    <row r="43" spans="1:21" ht="15.75" customHeight="1" x14ac:dyDescent="0.25">
      <c r="A43" s="17" t="s">
        <v>13</v>
      </c>
      <c r="B43" s="18"/>
      <c r="C43" s="18"/>
      <c r="D43" s="18"/>
      <c r="E43" s="18"/>
      <c r="F43" s="18"/>
      <c r="G43" s="18"/>
      <c r="H43" s="18"/>
      <c r="I43" s="18"/>
      <c r="J43" s="48">
        <f>IF(J28="","",IFERROR(IF(J34-J21&lt;0,"illimitato",J15*J40),"ATTENZIONE !"))</f>
        <v>307.91022255752546</v>
      </c>
      <c r="K43" s="48"/>
      <c r="L43" s="20" t="s">
        <v>8</v>
      </c>
      <c r="O43" t="s">
        <v>42</v>
      </c>
    </row>
    <row r="44" spans="1:21" ht="14.45" customHeight="1" x14ac:dyDescent="0.25">
      <c r="A44" s="21" t="s">
        <v>14</v>
      </c>
      <c r="B44" s="22"/>
      <c r="C44" s="22"/>
      <c r="D44" s="22"/>
      <c r="E44" s="22"/>
      <c r="F44" s="22"/>
      <c r="G44" s="22"/>
      <c r="H44" s="22"/>
      <c r="I44" s="22"/>
      <c r="J44" s="48"/>
      <c r="K44" s="48"/>
      <c r="L44" s="20"/>
      <c r="O44" t="s">
        <v>40</v>
      </c>
      <c r="P44" t="s">
        <v>53</v>
      </c>
      <c r="U44" t="s">
        <v>43</v>
      </c>
    </row>
    <row r="45" spans="1:21" ht="8.25" customHeight="1" x14ac:dyDescent="0.25">
      <c r="A45" s="23"/>
      <c r="B45" s="7"/>
      <c r="C45" s="7"/>
      <c r="D45" s="7"/>
      <c r="E45" s="7"/>
      <c r="F45" s="7"/>
      <c r="G45" s="7"/>
      <c r="H45" s="7"/>
      <c r="I45" s="7"/>
      <c r="J45" s="7"/>
      <c r="K45" s="7"/>
      <c r="L45" s="24"/>
    </row>
    <row r="46" spans="1:21" ht="15.75" customHeight="1" x14ac:dyDescent="0.25">
      <c r="A46" s="17" t="s">
        <v>15</v>
      </c>
      <c r="B46" s="18"/>
      <c r="C46" s="18"/>
      <c r="D46" s="18"/>
      <c r="E46" s="18"/>
      <c r="F46" s="18"/>
      <c r="G46" s="18"/>
      <c r="H46" s="18"/>
      <c r="I46" s="18"/>
      <c r="J46" s="38">
        <f>IF(J28="","",IFERROR(IF(J6-J28&lt;0,"ATTENZIONE !",IF(J34-J21&lt;0,"0",J37/J21*1000/60)),"ATTENZIONE !"))</f>
        <v>4.5348333333333306</v>
      </c>
      <c r="K46" s="38"/>
      <c r="L46" s="20" t="s">
        <v>12</v>
      </c>
      <c r="O46" t="s">
        <v>50</v>
      </c>
    </row>
    <row r="47" spans="1:21" ht="14.45" customHeight="1" x14ac:dyDescent="0.25">
      <c r="A47" s="21" t="s">
        <v>16</v>
      </c>
      <c r="B47" s="22"/>
      <c r="C47" s="22"/>
      <c r="D47" s="22"/>
      <c r="E47" s="22"/>
      <c r="F47" s="22"/>
      <c r="G47" s="22"/>
      <c r="H47" s="22"/>
      <c r="I47" s="22"/>
      <c r="J47" s="38"/>
      <c r="K47" s="38"/>
      <c r="L47" s="20"/>
      <c r="O47" t="s">
        <v>40</v>
      </c>
      <c r="P47" s="6" t="s">
        <v>51</v>
      </c>
      <c r="U47" t="s">
        <v>52</v>
      </c>
    </row>
    <row r="48" spans="1:21" ht="8.25" customHeight="1" x14ac:dyDescent="0.25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6"/>
    </row>
  </sheetData>
  <sheetProtection algorithmName="SHA-512" hashValue="gkc3UpTgn7d+Vz5RMQFyYWgDHUn7mCb4TwDZkYTxCqeLY+vwaTrCY3747ViMPsDIQtTWfnzlLhLfpS69tkpLlw==" saltValue="8bIsdcWXicglAECBCKvmpQ==" spinCount="100000" sheet="1" objects="1" scenarios="1" selectLockedCells="1"/>
  <dataConsolidate/>
  <mergeCells count="72">
    <mergeCell ref="A46:I46"/>
    <mergeCell ref="J46:K47"/>
    <mergeCell ref="L46:L47"/>
    <mergeCell ref="A47:I47"/>
    <mergeCell ref="A48:L48"/>
    <mergeCell ref="A45:L45"/>
    <mergeCell ref="A36:L36"/>
    <mergeCell ref="L37:L38"/>
    <mergeCell ref="A40:I40"/>
    <mergeCell ref="J40:K41"/>
    <mergeCell ref="L40:L41"/>
    <mergeCell ref="A41:I41"/>
    <mergeCell ref="A37:I37"/>
    <mergeCell ref="A38:I38"/>
    <mergeCell ref="J37:K38"/>
    <mergeCell ref="A39:L39"/>
    <mergeCell ref="A42:L42"/>
    <mergeCell ref="A43:I43"/>
    <mergeCell ref="J43:K44"/>
    <mergeCell ref="L43:L44"/>
    <mergeCell ref="A44:I44"/>
    <mergeCell ref="A32:L32"/>
    <mergeCell ref="A33:L33"/>
    <mergeCell ref="A34:I34"/>
    <mergeCell ref="J34:K35"/>
    <mergeCell ref="L34:L35"/>
    <mergeCell ref="A35:I35"/>
    <mergeCell ref="A30:L30"/>
    <mergeCell ref="A31:L31"/>
    <mergeCell ref="A28:I28"/>
    <mergeCell ref="J28:K29"/>
    <mergeCell ref="L28:L29"/>
    <mergeCell ref="A29:I29"/>
    <mergeCell ref="A27:L27"/>
    <mergeCell ref="A23:L23"/>
    <mergeCell ref="A24:L24"/>
    <mergeCell ref="A25:L25"/>
    <mergeCell ref="A26:L26"/>
    <mergeCell ref="A21:I21"/>
    <mergeCell ref="J21:K22"/>
    <mergeCell ref="L21:L22"/>
    <mergeCell ref="A22:I22"/>
    <mergeCell ref="A14:L14"/>
    <mergeCell ref="A15:I15"/>
    <mergeCell ref="J15:K16"/>
    <mergeCell ref="L15:L16"/>
    <mergeCell ref="A16:I16"/>
    <mergeCell ref="A17:L17"/>
    <mergeCell ref="A18:I18"/>
    <mergeCell ref="J18:K19"/>
    <mergeCell ref="L18:L19"/>
    <mergeCell ref="A19:I19"/>
    <mergeCell ref="A20:L20"/>
    <mergeCell ref="A12:I12"/>
    <mergeCell ref="J12:K13"/>
    <mergeCell ref="L12:L13"/>
    <mergeCell ref="A13:I13"/>
    <mergeCell ref="A6:I6"/>
    <mergeCell ref="J6:K7"/>
    <mergeCell ref="L6:L7"/>
    <mergeCell ref="A7:I7"/>
    <mergeCell ref="A8:L8"/>
    <mergeCell ref="A9:I9"/>
    <mergeCell ref="J9:K10"/>
    <mergeCell ref="L9:L10"/>
    <mergeCell ref="A10:I10"/>
    <mergeCell ref="A11:L11"/>
    <mergeCell ref="A1:L1"/>
    <mergeCell ref="A2:L2"/>
    <mergeCell ref="A3:L3"/>
    <mergeCell ref="A4:L4"/>
    <mergeCell ref="A5:L5"/>
  </mergeCells>
  <dataValidations count="5">
    <dataValidation type="custom" showInputMessage="1" showErrorMessage="1" errorTitle="Errore" error="La temperatura minima necessaria deve essere inferiore di almeno 5 K alla temperatura massima disponibile nell'accumulo. Se possibile, valutare di aumentare quest'ultima." sqref="J28:K29" xr:uid="{0B9287BB-D312-42C4-BF5D-A901C0D964EE}">
      <formula1>J28&lt;=(J6-5)</formula1>
    </dataValidation>
    <dataValidation type="custom" showInputMessage="1" showErrorMessage="1" errorTitle="Temperatura errata" error="Immettere una temperatura compresa tra 38°C e 65°C. Il valore deve comunque essere inferiore di almeno 5 K rispetto alla temperatura massima dell'accumulo: eventualmente, valutare di aumentare quest'ultima." sqref="J12:K13" xr:uid="{536E50AF-B6CE-4638-B485-9ECF4BB5FDD2}">
      <formula1>AND(AND(J12&gt;=38,J12&lt;=65),J12&lt;=(J6-5))</formula1>
    </dataValidation>
    <dataValidation type="list" allowBlank="1" showErrorMessage="1" errorTitle="Temperatura errata" error="Le temperature accettate sono quelle disponibili nel menù a tendina. Selezionare uno dei valori." sqref="J9:K10" xr:uid="{EC986655-B998-4196-9C5F-B5E2B9E6527D}">
      <formula1>$N$8:$N$10</formula1>
    </dataValidation>
    <dataValidation type="custom" showErrorMessage="1" errorTitle="Temperatura errata" error="Immettere una temperatura compresa tra 40°C e 90°C. Il valore deve comunque essere maggiore di almeno 5K sia rispetto alla temperatura richiesta in erogazione che rispetto alla temperatura minima dell'accumulo." sqref="J6:K7" xr:uid="{9114FD53-339A-45A1-AB0B-74468797E3F1}">
      <formula1>AND(AND(J6&gt;=40,J6&lt;=90),J6&gt;=(J12+5),J6&gt;=J28+5)</formula1>
    </dataValidation>
    <dataValidation type="decimal" showInputMessage="1" showErrorMessage="1" errorTitle="Portata errata" error="Inserire una portata fino a 80 l/min." sqref="J15:K16" xr:uid="{1E2BD9D7-B04E-4AC5-8804-C9F9E70AF1D3}">
      <formula1>1</formula1>
      <formula2>80</formula2>
    </dataValidation>
  </dataValidations>
  <pageMargins left="0.51181102362204722" right="0.39370078740157483" top="0.76" bottom="0.52" header="0.25" footer="0.3"/>
  <pageSetup paperSize="9" scale="98" fitToHeight="0" orientation="portrait" r:id="rId1"/>
  <headerFooter>
    <oddFooter>&amp;L&amp;9Rev.2 - 03/10/24&amp;R&amp;9Pag.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744C-0246-46A7-A1E1-2D071D96C462}">
  <sheetPr>
    <tabColor theme="9" tint="0.59999389629810485"/>
    <pageSetUpPr fitToPage="1"/>
  </sheetPr>
  <dimension ref="A1:C9"/>
  <sheetViews>
    <sheetView zoomScaleNormal="100" workbookViewId="0">
      <selection activeCell="A2" sqref="A2:C2"/>
    </sheetView>
  </sheetViews>
  <sheetFormatPr defaultColWidth="0" defaultRowHeight="15" zeroHeight="1" x14ac:dyDescent="0.25"/>
  <cols>
    <col min="1" max="1" width="64" customWidth="1"/>
    <col min="2" max="2" width="12.140625" customWidth="1"/>
    <col min="3" max="3" width="21.7109375" customWidth="1"/>
    <col min="4" max="16384" width="9.140625" hidden="1"/>
  </cols>
  <sheetData>
    <row r="1" spans="1:3" ht="89.45" customHeight="1" x14ac:dyDescent="0.25">
      <c r="A1" s="7"/>
      <c r="B1" s="7"/>
      <c r="C1" s="7"/>
    </row>
    <row r="2" spans="1:3" ht="53.25" customHeight="1" x14ac:dyDescent="0.45">
      <c r="A2" s="51"/>
      <c r="B2" s="51"/>
      <c r="C2" s="51"/>
    </row>
    <row r="3" spans="1:3" ht="19.5" x14ac:dyDescent="0.35">
      <c r="A3" s="52" t="s">
        <v>35</v>
      </c>
      <c r="B3" s="52"/>
      <c r="C3" s="52"/>
    </row>
    <row r="4" spans="1:3" ht="83.25" customHeight="1" x14ac:dyDescent="0.25">
      <c r="A4" s="53" t="s">
        <v>54</v>
      </c>
      <c r="B4" s="53"/>
      <c r="C4" s="53"/>
    </row>
    <row r="5" spans="1:3" s="2" customFormat="1" ht="12.75" x14ac:dyDescent="0.2">
      <c r="A5" s="3" t="s">
        <v>31</v>
      </c>
      <c r="C5" s="4" t="s">
        <v>29</v>
      </c>
    </row>
    <row r="6" spans="1:3" ht="288" customHeight="1" x14ac:dyDescent="0.25"/>
    <row r="7" spans="1:3" ht="22.9" customHeight="1" x14ac:dyDescent="0.25">
      <c r="C7" s="5" t="s">
        <v>30</v>
      </c>
    </row>
    <row r="8" spans="1:3" ht="77.25" customHeight="1" x14ac:dyDescent="0.25">
      <c r="A8" s="54" t="s">
        <v>56</v>
      </c>
      <c r="B8" s="54"/>
      <c r="C8" s="54"/>
    </row>
    <row r="9" spans="1:3" ht="75.75" customHeight="1" x14ac:dyDescent="0.25">
      <c r="A9" s="49" t="s">
        <v>55</v>
      </c>
      <c r="B9" s="50"/>
      <c r="C9" s="50"/>
    </row>
  </sheetData>
  <sheetProtection algorithmName="SHA-512" hashValue="a4Z//bq9C7MM3HoW+vjoKExMCnp4rOU4xEv0Ufpu2hxxqcYjY83C6w21plm5YwXcD7E9jA07+UMS78tcK7l2tg==" saltValue="2hIfJFqailoaP88cxsz4AQ==" spinCount="100000" sheet="1" objects="1" scenarios="1" selectLockedCells="1" selectUnlockedCells="1"/>
  <mergeCells count="6">
    <mergeCell ref="A9:C9"/>
    <mergeCell ref="A1:C1"/>
    <mergeCell ref="A2:C2"/>
    <mergeCell ref="A3:C3"/>
    <mergeCell ref="A4:C4"/>
    <mergeCell ref="A8:C8"/>
  </mergeCells>
  <pageMargins left="0.44" right="0.3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Modvfresh</vt:lpstr>
      <vt:lpstr>Esempio lettura diagramma</vt:lpstr>
      <vt:lpstr>'Esempio lettura diagramma'!Area_stampa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- BRV Merlo</cp:lastModifiedBy>
  <cp:lastPrinted>2024-10-19T08:07:16Z</cp:lastPrinted>
  <dcterms:created xsi:type="dcterms:W3CDTF">2014-01-27T14:15:25Z</dcterms:created>
  <dcterms:modified xsi:type="dcterms:W3CDTF">2024-10-19T08:20:16Z</dcterms:modified>
</cp:coreProperties>
</file>